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255\Desktop\GSD\ESLÜ\2023 ESLÜ arvestus\"/>
    </mc:Choice>
  </mc:AlternateContent>
  <xr:revisionPtr revIDLastSave="0" documentId="13_ncr:1_{52771231-D73E-4A77-A745-32675C15B908}" xr6:coauthVersionLast="47" xr6:coauthVersionMax="47" xr10:uidLastSave="{00000000-0000-0000-0000-000000000000}"/>
  <bookViews>
    <workbookView xWindow="-108" yWindow="-108" windowWidth="23256" windowHeight="12456" activeTab="2" xr2:uid="{BB711D28-106E-4ACB-9DC4-1036CF90B85C}"/>
  </bookViews>
  <sheets>
    <sheet name="Isased LH" sheetId="1" r:id="rId1"/>
    <sheet name="Emased LH" sheetId="2" r:id="rId2"/>
    <sheet name="Veteran LH" sheetId="4" r:id="rId3"/>
    <sheet name="Kutsikas LH" sheetId="3" r:id="rId4"/>
    <sheet name="KENNEL LH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  <c r="D7" i="5"/>
  <c r="D9" i="5"/>
  <c r="D8" i="5"/>
  <c r="D6" i="5"/>
  <c r="E10" i="1"/>
  <c r="E11" i="1"/>
  <c r="E12" i="1"/>
  <c r="W8" i="1"/>
  <c r="W5" i="1"/>
  <c r="W6" i="1"/>
  <c r="W11" i="1"/>
  <c r="W12" i="1"/>
  <c r="W9" i="1"/>
  <c r="N8" i="1"/>
  <c r="E8" i="1" s="1"/>
  <c r="N5" i="1"/>
  <c r="E5" i="1" s="1"/>
  <c r="N6" i="1"/>
  <c r="E6" i="1" s="1"/>
  <c r="N11" i="1"/>
  <c r="N12" i="1"/>
  <c r="N7" i="1"/>
  <c r="E7" i="1" s="1"/>
  <c r="W5" i="2"/>
  <c r="W6" i="2"/>
  <c r="W9" i="2"/>
  <c r="W11" i="2"/>
  <c r="W12" i="2"/>
  <c r="W14" i="2"/>
  <c r="W13" i="2"/>
  <c r="W7" i="2"/>
  <c r="N7" i="2"/>
  <c r="E7" i="2" s="1"/>
  <c r="N5" i="2"/>
  <c r="N6" i="2"/>
  <c r="N9" i="2"/>
  <c r="E9" i="2" s="1"/>
  <c r="N11" i="2"/>
  <c r="E11" i="2" s="1"/>
  <c r="N12" i="2"/>
  <c r="E12" i="2" s="1"/>
  <c r="N14" i="2"/>
  <c r="E14" i="2" s="1"/>
  <c r="N13" i="2"/>
  <c r="N15" i="2"/>
  <c r="E15" i="2" s="1"/>
  <c r="N8" i="2"/>
  <c r="E8" i="2" s="1"/>
  <c r="E16" i="2"/>
  <c r="E13" i="2" l="1"/>
  <c r="E6" i="2"/>
  <c r="E5" i="2"/>
  <c r="W10" i="3"/>
  <c r="E12" i="3"/>
  <c r="E15" i="3"/>
  <c r="E16" i="3"/>
  <c r="E13" i="3"/>
  <c r="E17" i="3"/>
  <c r="E9" i="3"/>
  <c r="E11" i="3"/>
  <c r="E14" i="3"/>
  <c r="W8" i="3" l="1"/>
  <c r="W7" i="3"/>
  <c r="W6" i="3"/>
  <c r="W5" i="3"/>
  <c r="N8" i="3"/>
  <c r="N10" i="3"/>
  <c r="E10" i="3" s="1"/>
  <c r="N7" i="3"/>
  <c r="N6" i="3"/>
  <c r="N5" i="3"/>
  <c r="E5" i="3" l="1"/>
  <c r="E8" i="3"/>
  <c r="E6" i="3"/>
  <c r="E7" i="3"/>
  <c r="E10" i="4"/>
  <c r="S8" i="4"/>
  <c r="S5" i="4"/>
  <c r="E5" i="4" s="1"/>
  <c r="S7" i="4"/>
  <c r="E7" i="4" s="1"/>
  <c r="S6" i="4"/>
  <c r="L9" i="4"/>
  <c r="E9" i="4" s="1"/>
  <c r="L6" i="4"/>
  <c r="E6" i="4" l="1"/>
  <c r="D5" i="5"/>
</calcChain>
</file>

<file path=xl/sharedStrings.xml><?xml version="1.0" encoding="utf-8"?>
<sst xmlns="http://schemas.openxmlformats.org/spreadsheetml/2006/main" count="560" uniqueCount="178">
  <si>
    <t>ESLÜ PEAERINÄITUS</t>
  </si>
  <si>
    <t>Articus erinäitus</t>
  </si>
  <si>
    <t>Balti Sieger</t>
  </si>
  <si>
    <t>Läti peaerinäitus</t>
  </si>
  <si>
    <t>Leedu peaerinäitus</t>
  </si>
  <si>
    <t>Kohtunik</t>
  </si>
  <si>
    <t>KOHT</t>
  </si>
  <si>
    <t>NIMI</t>
  </si>
  <si>
    <t>OMANIK</t>
  </si>
  <si>
    <t>KASVATAJA</t>
  </si>
  <si>
    <t>KOKKU</t>
  </si>
  <si>
    <t>Ringis k.</t>
  </si>
  <si>
    <t>Koht</t>
  </si>
  <si>
    <t>Klass</t>
  </si>
  <si>
    <t>Punkte</t>
  </si>
  <si>
    <t>Margit Kuusman</t>
  </si>
  <si>
    <t>V2</t>
  </si>
  <si>
    <t>Kasutusklass (GHKL)</t>
  </si>
  <si>
    <t>VA1</t>
  </si>
  <si>
    <t>Signe Tiitso</t>
  </si>
  <si>
    <t>V4</t>
  </si>
  <si>
    <t>V3</t>
  </si>
  <si>
    <t>Engely Oja</t>
  </si>
  <si>
    <t>Agle Oissar</t>
  </si>
  <si>
    <t>V1</t>
  </si>
  <si>
    <t>AUSSENHAUS WHISKEY</t>
  </si>
  <si>
    <t>Veiko Väljas</t>
  </si>
  <si>
    <t>SG1</t>
  </si>
  <si>
    <t>Kesmine klass (JHKL)</t>
  </si>
  <si>
    <t>Margman Derry Dakota</t>
  </si>
  <si>
    <t>Raivo Midt</t>
  </si>
  <si>
    <t>WUNDERSTERN VOLCK</t>
  </si>
  <si>
    <t>Riina Ruven</t>
  </si>
  <si>
    <t>V5</t>
  </si>
  <si>
    <t>Ingrid Roopärg</t>
  </si>
  <si>
    <t>Noorteklass (JKL)</t>
  </si>
  <si>
    <t>SG4</t>
  </si>
  <si>
    <t>SG2</t>
  </si>
  <si>
    <t>MARGMAN SALOMON</t>
  </si>
  <si>
    <t>Katrin Mänd</t>
  </si>
  <si>
    <t>SG3</t>
  </si>
  <si>
    <t>VA2</t>
  </si>
  <si>
    <t>RANDERBIRKE BRENDA</t>
  </si>
  <si>
    <t>Rando Rämmeld</t>
  </si>
  <si>
    <t>MARGMAN GRAMMY</t>
  </si>
  <si>
    <t>Merle Salm</t>
  </si>
  <si>
    <t>INXEST AURORA</t>
  </si>
  <si>
    <t>Kristi Kangur</t>
  </si>
  <si>
    <t>Kadri Sageus</t>
  </si>
  <si>
    <t>Kutsika erinäitus</t>
  </si>
  <si>
    <t>MARGMAN XULU</t>
  </si>
  <si>
    <t>Vireka Mäeots</t>
  </si>
  <si>
    <t>VL2</t>
  </si>
  <si>
    <t>VL1</t>
  </si>
  <si>
    <t>Daniel Heinmaa</t>
  </si>
  <si>
    <t>VL3</t>
  </si>
  <si>
    <t>3</t>
  </si>
  <si>
    <t>RANDERBIRKE GIRA GLORIA</t>
  </si>
  <si>
    <t>VL5</t>
  </si>
  <si>
    <t>VL4</t>
  </si>
  <si>
    <t>DEFENDERVIL KIMBERLY</t>
  </si>
  <si>
    <t>Vilve Ala-Paal</t>
  </si>
  <si>
    <t>L1</t>
  </si>
  <si>
    <t>9</t>
  </si>
  <si>
    <t>RANDERBIRKE GRIZLY</t>
  </si>
  <si>
    <t>Ave Rentel</t>
  </si>
  <si>
    <t>ESLÜ AASTA PARIM PIKAKARVALINE KUTSIKAS</t>
  </si>
  <si>
    <t>Articus Erinäitus</t>
  </si>
  <si>
    <t>ESLÜ AASTA PARIM PIKAKARVALINE VETERAN</t>
  </si>
  <si>
    <t>ESLÜ AASTA PARIM PIKAKARVALINE EMANE NÄITUSEKOER</t>
  </si>
  <si>
    <t>ESLÜ AASTA PARIM PIKAKARVALINE ISANE NÄITUSEKOER</t>
  </si>
  <si>
    <t>Kennel</t>
  </si>
  <si>
    <t>Margman</t>
  </si>
  <si>
    <t>Wunderstern</t>
  </si>
  <si>
    <t>Inxest</t>
  </si>
  <si>
    <t>RANDERBIRKE</t>
  </si>
  <si>
    <t>Esthund</t>
  </si>
  <si>
    <t>AUSSENHAUS</t>
  </si>
  <si>
    <t>ESLÜ AASTA PARIM PIKAKARVALINE KENNEL</t>
  </si>
  <si>
    <t>PUNKTID</t>
  </si>
  <si>
    <t>ESIMESE KOERA NIMI</t>
  </si>
  <si>
    <t>TEISE KOERA NIMI</t>
  </si>
  <si>
    <t>KOLMANDA KOERA NIMI</t>
  </si>
  <si>
    <t xml:space="preserve">Kaie Kass Agcay </t>
  </si>
  <si>
    <t>Märt Šadeiko</t>
  </si>
  <si>
    <t>21-22.01.23</t>
  </si>
  <si>
    <t>09-10.06.23</t>
  </si>
  <si>
    <t>08-09.07.23</t>
  </si>
  <si>
    <t>11-13.08.23</t>
  </si>
  <si>
    <t>23-24.09.2023</t>
  </si>
  <si>
    <t>Stefano Beggiato</t>
  </si>
  <si>
    <t>Uwe Sprenger/Karl-Heinz Zygadto</t>
  </si>
  <si>
    <t>Friedrich Gerstenberg</t>
  </si>
  <si>
    <t>Ulla Hansen</t>
  </si>
  <si>
    <t>Marc Renaud</t>
  </si>
  <si>
    <t>WUNDERSTERN ELMEZZI</t>
  </si>
  <si>
    <t>MARGMAN FRESIA</t>
  </si>
  <si>
    <t>Katrin Kressel</t>
  </si>
  <si>
    <t>MARGMAN HALEXY</t>
  </si>
  <si>
    <t>INXEST SIMBA</t>
  </si>
  <si>
    <t>MALEFICENT AGADOR</t>
  </si>
  <si>
    <t>Ingrit Roopärg</t>
  </si>
  <si>
    <t>Janika Tamm</t>
  </si>
  <si>
    <t>PARKER</t>
  </si>
  <si>
    <t xml:space="preserve">19-20.08.2023 </t>
  </si>
  <si>
    <t>Rainer Mast</t>
  </si>
  <si>
    <t>ESTHUND KING KIYOKO</t>
  </si>
  <si>
    <t>Merilyn Lepotalo</t>
  </si>
  <si>
    <t>CLINT DELLA VALCUVIA</t>
  </si>
  <si>
    <t>Salavtore Caniello</t>
  </si>
  <si>
    <t>Aivar Nõu</t>
  </si>
  <si>
    <t>ESTHUND JEWELS JAZMIN</t>
  </si>
  <si>
    <t>MARGMAN BLUEBELL</t>
  </si>
  <si>
    <t>Kristel Vahar</t>
  </si>
  <si>
    <t>4-6 kuud</t>
  </si>
  <si>
    <t>6-9 kuud</t>
  </si>
  <si>
    <t>9-12 kuud</t>
  </si>
  <si>
    <t>Margman Dream Chicca</t>
  </si>
  <si>
    <t>Sunntoya's Crystal</t>
  </si>
  <si>
    <t>Randerbirke Happy Hestia</t>
  </si>
  <si>
    <t>Georgina della Valcuvia</t>
  </si>
  <si>
    <t>Team Euphoria Belissa</t>
  </si>
  <si>
    <t>Liina Sepp</t>
  </si>
  <si>
    <t>Kelly Teffo</t>
  </si>
  <si>
    <t>Kadi Ebras</t>
  </si>
  <si>
    <t>8-10 kuud</t>
  </si>
  <si>
    <t>8-10 Kuud</t>
  </si>
  <si>
    <t>10-12 kuud</t>
  </si>
  <si>
    <t>Jürgen Maibüchen</t>
  </si>
  <si>
    <t>13.05.2023</t>
  </si>
  <si>
    <t>6-9 Kuud</t>
  </si>
  <si>
    <t>Soome erinäitus</t>
  </si>
  <si>
    <t>Bernd Nagel</t>
  </si>
  <si>
    <t>14.10.2023</t>
  </si>
  <si>
    <t>11-13.08.2023</t>
  </si>
  <si>
    <t>08-09.07.2023</t>
  </si>
  <si>
    <t>09-10.06.2023</t>
  </si>
  <si>
    <t>21-22.01.2023</t>
  </si>
  <si>
    <t>7</t>
  </si>
  <si>
    <t xml:space="preserve">Mihkel Viidik </t>
  </si>
  <si>
    <t>Kaie Kass Agcay</t>
  </si>
  <si>
    <t>Kristina Šadeiko-Liiva</t>
  </si>
  <si>
    <t>DANHUNDE BRILLIANT-BEATRIX</t>
  </si>
  <si>
    <t>Sirje Vasmann-Perend</t>
  </si>
  <si>
    <t>MARGMAN LISANNA</t>
  </si>
  <si>
    <t>Tiina Haapsal</t>
  </si>
  <si>
    <t>Reet Pärn</t>
  </si>
  <si>
    <t>Naja vom Kuckucksland</t>
  </si>
  <si>
    <t>Wunderstern Cessylia</t>
  </si>
  <si>
    <t>SG5</t>
  </si>
  <si>
    <t>SG6</t>
  </si>
  <si>
    <t>SG7</t>
  </si>
  <si>
    <t>Margman Xulu</t>
  </si>
  <si>
    <t>Defendervil Kimberly</t>
  </si>
  <si>
    <t>Esthund Jewels Jazmin</t>
  </si>
  <si>
    <t>Randerbirke Gira Gloria</t>
  </si>
  <si>
    <t>Margman Bluebell</t>
  </si>
  <si>
    <t>Merit Kiili</t>
  </si>
  <si>
    <t>Otmar Grünewald</t>
  </si>
  <si>
    <t>1</t>
  </si>
  <si>
    <t>2</t>
  </si>
  <si>
    <t>4</t>
  </si>
  <si>
    <t>5</t>
  </si>
  <si>
    <t>6</t>
  </si>
  <si>
    <t>8</t>
  </si>
  <si>
    <t>10</t>
  </si>
  <si>
    <t>11</t>
  </si>
  <si>
    <t>12</t>
  </si>
  <si>
    <t xml:space="preserve">ESTHUND MOON CAESAR </t>
  </si>
  <si>
    <t>Hiye Kuuli</t>
  </si>
  <si>
    <t>V6</t>
  </si>
  <si>
    <t>Clint Della Valcuvia</t>
  </si>
  <si>
    <t>Randerbirke Grizly</t>
  </si>
  <si>
    <t xml:space="preserve">RANDERBIRKE BLACK ARMANI </t>
  </si>
  <si>
    <t>Danhunde</t>
  </si>
  <si>
    <t xml:space="preserve">Defendervil </t>
  </si>
  <si>
    <t>8-10</t>
  </si>
  <si>
    <t>11-13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</si>
</sst>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FF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.5"/>
      <color rgb="FF050505"/>
      <name val="Segoe UI Historic"/>
      <family val="2"/>
    </font>
    <font>
      <b/>
      <sz val="10"/>
      <color rgb="FF000000"/>
      <name val="Verdana"/>
      <family val="2"/>
    </font>
    <font>
      <b/>
      <sz val="10"/>
      <color rgb="FFE03E2D"/>
      <name val="Verdana"/>
      <family val="2"/>
    </font>
    <font>
      <b/>
      <sz val="8"/>
      <color rgb="FF0000FF"/>
      <name val="Arial"/>
      <family val="2"/>
    </font>
    <font>
      <sz val="8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8"/>
      <name val="Arial"/>
      <family val="2"/>
      <charset val="186"/>
    </font>
    <font>
      <b/>
      <sz val="10"/>
      <color rgb="FF00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7" fillId="0" borderId="0" applyNumberFormat="0" applyFill="0" applyBorder="0" applyAlignment="0" applyProtection="0"/>
  </cellStyleXfs>
  <cellXfs count="167">
    <xf numFmtId="0" fontId="0" fillId="0" borderId="0" xfId="0"/>
    <xf numFmtId="0" fontId="1" fillId="3" borderId="1" xfId="0" applyFont="1" applyFill="1" applyBorder="1"/>
    <xf numFmtId="0" fontId="0" fillId="3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/>
    <xf numFmtId="0" fontId="2" fillId="0" borderId="1" xfId="1" applyFont="1" applyBorder="1" applyAlignment="1">
      <alignment vertical="center"/>
    </xf>
    <xf numFmtId="0" fontId="2" fillId="0" borderId="0" xfId="0" applyFont="1"/>
    <xf numFmtId="49" fontId="0" fillId="0" borderId="0" xfId="0" applyNumberFormat="1" applyAlignment="1">
      <alignment horizontal="center" vertical="center"/>
    </xf>
    <xf numFmtId="0" fontId="6" fillId="3" borderId="1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vertical="center" wrapText="1"/>
    </xf>
    <xf numFmtId="0" fontId="2" fillId="0" borderId="0" xfId="0" quotePrefix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0" borderId="1" xfId="0" applyFont="1" applyBorder="1"/>
    <xf numFmtId="0" fontId="1" fillId="5" borderId="1" xfId="0" applyFont="1" applyFill="1" applyBorder="1" applyAlignment="1">
      <alignment horizontal="center" vertical="center"/>
    </xf>
    <xf numFmtId="0" fontId="3" fillId="0" borderId="0" xfId="2" applyFont="1"/>
    <xf numFmtId="0" fontId="13" fillId="0" borderId="1" xfId="2" applyFont="1" applyBorder="1"/>
    <xf numFmtId="0" fontId="14" fillId="0" borderId="1" xfId="0" applyFont="1" applyBorder="1" applyAlignment="1">
      <alignment horizontal="center"/>
    </xf>
    <xf numFmtId="0" fontId="13" fillId="0" borderId="1" xfId="2" quotePrefix="1" applyFont="1" applyBorder="1" applyAlignment="1">
      <alignment vertical="center"/>
    </xf>
    <xf numFmtId="0" fontId="13" fillId="0" borderId="1" xfId="2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3" fillId="0" borderId="1" xfId="0" applyFont="1" applyBorder="1" applyAlignment="1">
      <alignment horizontal="left" vertic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/>
    <xf numFmtId="0" fontId="17" fillId="0" borderId="0" xfId="3"/>
    <xf numFmtId="0" fontId="6" fillId="3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49" fontId="6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2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1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quotePrefix="1" applyFont="1" applyAlignment="1">
      <alignment vertical="center" wrapText="1"/>
    </xf>
    <xf numFmtId="0" fontId="3" fillId="0" borderId="0" xfId="0" quotePrefix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quotePrefix="1" applyFont="1"/>
    <xf numFmtId="0" fontId="16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0" fontId="15" fillId="0" borderId="1" xfId="0" applyFont="1" applyBorder="1" applyAlignment="1">
      <alignment horizontal="left"/>
    </xf>
    <xf numFmtId="0" fontId="15" fillId="0" borderId="1" xfId="2" applyFont="1" applyBorder="1" applyAlignment="1">
      <alignment horizontal="left" vertical="center" wrapText="1"/>
    </xf>
    <xf numFmtId="0" fontId="15" fillId="0" borderId="1" xfId="2" quotePrefix="1" applyFont="1" applyBorder="1" applyAlignment="1">
      <alignment horizontal="left" vertical="center"/>
    </xf>
    <xf numFmtId="0" fontId="15" fillId="0" borderId="1" xfId="2" quotePrefix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/>
    </xf>
    <xf numFmtId="164" fontId="16" fillId="0" borderId="1" xfId="2" applyNumberFormat="1" applyFont="1" applyBorder="1" applyAlignment="1">
      <alignment horizontal="center" vertical="center" wrapText="1"/>
    </xf>
    <xf numFmtId="164" fontId="16" fillId="4" borderId="1" xfId="2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 vertical="center" wrapText="1"/>
    </xf>
    <xf numFmtId="2" fontId="21" fillId="0" borderId="0" xfId="0" quotePrefix="1" applyNumberFormat="1" applyFont="1" applyAlignment="1">
      <alignment horizontal="right" vertical="center" wrapText="1"/>
    </xf>
    <xf numFmtId="49" fontId="1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6" fillId="2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6" fillId="4" borderId="1" xfId="2" quotePrefix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right"/>
    </xf>
    <xf numFmtId="0" fontId="16" fillId="0" borderId="1" xfId="2" quotePrefix="1" applyFont="1" applyBorder="1" applyAlignment="1">
      <alignment horizontal="right" vertical="center" wrapText="1"/>
    </xf>
    <xf numFmtId="0" fontId="16" fillId="0" borderId="1" xfId="2" quotePrefix="1" applyFont="1" applyBorder="1" applyAlignment="1">
      <alignment horizontal="right" vertical="center"/>
    </xf>
    <xf numFmtId="0" fontId="16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0" fillId="4" borderId="1" xfId="0" applyFill="1" applyBorder="1"/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0" borderId="1" xfId="0" applyBorder="1" applyAlignment="1">
      <alignment horizontal="center"/>
    </xf>
    <xf numFmtId="0" fontId="15" fillId="0" borderId="1" xfId="2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10" fillId="0" borderId="0" xfId="2"/>
    <xf numFmtId="0" fontId="15" fillId="0" borderId="1" xfId="0" applyFont="1" applyBorder="1" applyAlignment="1">
      <alignment vertical="center" wrapText="1"/>
    </xf>
    <xf numFmtId="0" fontId="3" fillId="0" borderId="0" xfId="2" applyFont="1" applyAlignment="1">
      <alignment vertical="center"/>
    </xf>
    <xf numFmtId="16" fontId="3" fillId="0" borderId="0" xfId="2" applyNumberFormat="1" applyFont="1" applyAlignment="1">
      <alignment vertical="center"/>
    </xf>
    <xf numFmtId="2" fontId="26" fillId="0" borderId="0" xfId="2" applyNumberFormat="1" applyFont="1" applyAlignment="1">
      <alignment horizontal="center" wrapText="1"/>
    </xf>
    <xf numFmtId="0" fontId="22" fillId="0" borderId="0" xfId="2" applyFont="1" applyAlignment="1">
      <alignment horizontal="center" wrapText="1"/>
    </xf>
    <xf numFmtId="0" fontId="3" fillId="0" borderId="0" xfId="2" quotePrefix="1" applyFont="1" applyAlignment="1">
      <alignment horizontal="right" vertical="center"/>
    </xf>
    <xf numFmtId="1" fontId="3" fillId="0" borderId="0" xfId="2" quotePrefix="1" applyNumberFormat="1" applyFont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right" vertical="center" wrapText="1"/>
    </xf>
    <xf numFmtId="1" fontId="3" fillId="0" borderId="0" xfId="2" quotePrefix="1" applyNumberFormat="1" applyFont="1" applyAlignment="1">
      <alignment horizontal="center" vertical="center" wrapText="1"/>
    </xf>
    <xf numFmtId="0" fontId="3" fillId="0" borderId="0" xfId="2" quotePrefix="1" applyFont="1" applyAlignment="1">
      <alignment vertical="center" wrapText="1"/>
    </xf>
    <xf numFmtId="164" fontId="3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4">
    <cellStyle name="Excel Built-in Normal 1" xfId="1" xr:uid="{DA072E8E-2FA6-408F-AC52-DB4AC2AC1A6E}"/>
    <cellStyle name="Hyperlink" xfId="3" builtinId="8"/>
    <cellStyle name="Normal" xfId="0" builtinId="0"/>
    <cellStyle name="Normal 2" xfId="2" xr:uid="{017A70D8-F83F-40D5-85AA-0477BB9CA7D2}"/>
  </cellStyles>
  <dxfs count="4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2B01-32B3-486E-99A2-2D2BC872C4E9}">
  <dimension ref="A1:KA28"/>
  <sheetViews>
    <sheetView workbookViewId="0">
      <selection activeCell="B9" sqref="B9"/>
    </sheetView>
  </sheetViews>
  <sheetFormatPr defaultRowHeight="14.4" x14ac:dyDescent="0.3"/>
  <cols>
    <col min="1" max="1" width="6.6640625" style="7" customWidth="1"/>
    <col min="2" max="2" width="30.88671875" bestFit="1" customWidth="1"/>
    <col min="3" max="3" width="27.33203125" bestFit="1" customWidth="1"/>
    <col min="4" max="4" width="27.44140625" bestFit="1" customWidth="1"/>
    <col min="6" max="6" width="8.88671875" customWidth="1"/>
    <col min="8" max="8" width="16.77734375" bestFit="1" customWidth="1"/>
    <col min="12" max="12" width="17" bestFit="1" customWidth="1"/>
    <col min="13" max="13" width="8.88671875" customWidth="1"/>
    <col min="17" max="17" width="16.77734375" bestFit="1" customWidth="1"/>
    <col min="21" max="21" width="17" bestFit="1" customWidth="1"/>
  </cols>
  <sheetData>
    <row r="1" spans="1:287" x14ac:dyDescent="0.3">
      <c r="A1" s="153" t="s">
        <v>70</v>
      </c>
      <c r="B1" s="153"/>
      <c r="C1" s="153"/>
      <c r="D1" s="153"/>
      <c r="E1" s="153"/>
      <c r="F1" s="154" t="s">
        <v>1</v>
      </c>
      <c r="G1" s="154"/>
      <c r="H1" s="154"/>
      <c r="I1" s="154"/>
      <c r="J1" s="155" t="s">
        <v>2</v>
      </c>
      <c r="K1" s="155"/>
      <c r="L1" s="155"/>
      <c r="M1" s="155"/>
      <c r="N1" s="155"/>
      <c r="O1" s="156" t="s">
        <v>1</v>
      </c>
      <c r="P1" s="156"/>
      <c r="Q1" s="156"/>
      <c r="R1" s="156"/>
      <c r="S1" s="152" t="s">
        <v>0</v>
      </c>
      <c r="T1" s="152"/>
      <c r="U1" s="152"/>
      <c r="V1" s="152"/>
      <c r="W1" s="152"/>
    </row>
    <row r="2" spans="1:287" x14ac:dyDescent="0.3">
      <c r="A2" s="153"/>
      <c r="B2" s="153"/>
      <c r="C2" s="153"/>
      <c r="D2" s="153"/>
      <c r="E2" s="153"/>
      <c r="F2" s="154" t="s">
        <v>137</v>
      </c>
      <c r="G2" s="154"/>
      <c r="H2" s="154"/>
      <c r="I2" s="154"/>
      <c r="J2" s="155" t="s">
        <v>136</v>
      </c>
      <c r="K2" s="155"/>
      <c r="L2" s="155"/>
      <c r="M2" s="155"/>
      <c r="N2" s="155"/>
      <c r="O2" s="156" t="s">
        <v>135</v>
      </c>
      <c r="P2" s="156"/>
      <c r="Q2" s="156"/>
      <c r="R2" s="156"/>
      <c r="S2" s="152" t="s">
        <v>134</v>
      </c>
      <c r="T2" s="152"/>
      <c r="U2" s="152"/>
      <c r="V2" s="152"/>
      <c r="W2" s="152"/>
    </row>
    <row r="3" spans="1:287" x14ac:dyDescent="0.3">
      <c r="A3" s="153"/>
      <c r="B3" s="153"/>
      <c r="C3" s="153"/>
      <c r="D3" s="153"/>
      <c r="E3" s="153"/>
      <c r="F3" s="11" t="s">
        <v>5</v>
      </c>
      <c r="G3" s="154" t="s">
        <v>90</v>
      </c>
      <c r="H3" s="154"/>
      <c r="I3" s="154"/>
      <c r="J3" s="26" t="s">
        <v>5</v>
      </c>
      <c r="K3" s="155" t="s">
        <v>91</v>
      </c>
      <c r="L3" s="155"/>
      <c r="M3" s="155"/>
      <c r="N3" s="155"/>
      <c r="O3" s="24" t="s">
        <v>5</v>
      </c>
      <c r="P3" s="156" t="s">
        <v>92</v>
      </c>
      <c r="Q3" s="156"/>
      <c r="R3" s="156"/>
      <c r="S3" s="25" t="s">
        <v>5</v>
      </c>
      <c r="T3" s="152" t="s">
        <v>93</v>
      </c>
      <c r="U3" s="152"/>
      <c r="V3" s="152"/>
      <c r="W3" s="152"/>
    </row>
    <row r="4" spans="1:287" s="2" customFormat="1" x14ac:dyDescent="0.3">
      <c r="A4" s="123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86" t="s">
        <v>11</v>
      </c>
      <c r="G4" s="86" t="s">
        <v>12</v>
      </c>
      <c r="H4" s="86" t="s">
        <v>13</v>
      </c>
      <c r="I4" s="86" t="s">
        <v>14</v>
      </c>
      <c r="J4" s="28" t="s">
        <v>11</v>
      </c>
      <c r="K4" s="28" t="s">
        <v>12</v>
      </c>
      <c r="L4" s="28" t="s">
        <v>13</v>
      </c>
      <c r="M4" s="28">
        <v>1.25</v>
      </c>
      <c r="N4" s="28" t="s">
        <v>14</v>
      </c>
      <c r="O4" s="28" t="s">
        <v>11</v>
      </c>
      <c r="P4" s="28" t="s">
        <v>12</v>
      </c>
      <c r="Q4" s="28" t="s">
        <v>13</v>
      </c>
      <c r="R4" s="28" t="s">
        <v>14</v>
      </c>
      <c r="S4" s="28" t="s">
        <v>11</v>
      </c>
      <c r="T4" s="28" t="s">
        <v>12</v>
      </c>
      <c r="U4" s="28" t="s">
        <v>13</v>
      </c>
      <c r="V4" s="28">
        <v>1.5</v>
      </c>
      <c r="W4" s="28" t="s">
        <v>14</v>
      </c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</row>
    <row r="5" spans="1:287" x14ac:dyDescent="0.3">
      <c r="A5" s="98">
        <v>1</v>
      </c>
      <c r="B5" s="125" t="s">
        <v>38</v>
      </c>
      <c r="C5" s="125" t="s">
        <v>39</v>
      </c>
      <c r="D5" s="120" t="s">
        <v>15</v>
      </c>
      <c r="E5" s="24">
        <f>N5+R5+W5</f>
        <v>123.25</v>
      </c>
      <c r="F5" s="45"/>
      <c r="G5" s="45"/>
      <c r="H5" s="45"/>
      <c r="I5" s="45"/>
      <c r="J5" s="87">
        <v>6</v>
      </c>
      <c r="K5" s="78" t="s">
        <v>16</v>
      </c>
      <c r="L5" s="117" t="s">
        <v>17</v>
      </c>
      <c r="M5" s="87">
        <v>25</v>
      </c>
      <c r="N5" s="68">
        <f>M5*1.25</f>
        <v>31.25</v>
      </c>
      <c r="O5" s="45">
        <v>6</v>
      </c>
      <c r="P5" s="45" t="s">
        <v>24</v>
      </c>
      <c r="Q5" s="116" t="s">
        <v>17</v>
      </c>
      <c r="R5" s="45">
        <v>26</v>
      </c>
      <c r="S5" s="46">
        <v>5</v>
      </c>
      <c r="T5" s="46" t="s">
        <v>41</v>
      </c>
      <c r="U5" s="118" t="s">
        <v>17</v>
      </c>
      <c r="V5" s="46">
        <v>44</v>
      </c>
      <c r="W5" s="46">
        <f>V5*1.5</f>
        <v>66</v>
      </c>
    </row>
    <row r="6" spans="1:287" x14ac:dyDescent="0.3">
      <c r="A6" s="114">
        <v>2</v>
      </c>
      <c r="B6" s="115" t="s">
        <v>168</v>
      </c>
      <c r="C6" s="115" t="s">
        <v>169</v>
      </c>
      <c r="D6" s="115" t="s">
        <v>19</v>
      </c>
      <c r="E6" s="24">
        <f>I6+N6+W6</f>
        <v>122.5</v>
      </c>
      <c r="F6" s="45">
        <v>6</v>
      </c>
      <c r="G6" s="45" t="s">
        <v>16</v>
      </c>
      <c r="H6" s="116" t="s">
        <v>17</v>
      </c>
      <c r="I6" s="45">
        <v>25</v>
      </c>
      <c r="J6" s="68">
        <v>6</v>
      </c>
      <c r="K6" s="68" t="s">
        <v>21</v>
      </c>
      <c r="L6" s="117" t="s">
        <v>17</v>
      </c>
      <c r="M6" s="68">
        <v>24</v>
      </c>
      <c r="N6" s="68">
        <f>M6*1.25</f>
        <v>30</v>
      </c>
      <c r="O6" s="45"/>
      <c r="P6" s="45"/>
      <c r="Q6" s="45"/>
      <c r="R6" s="45"/>
      <c r="S6" s="46">
        <v>5</v>
      </c>
      <c r="T6" s="46" t="s">
        <v>18</v>
      </c>
      <c r="U6" s="118" t="s">
        <v>17</v>
      </c>
      <c r="V6" s="46">
        <v>45</v>
      </c>
      <c r="W6" s="46">
        <f>V6*1.5</f>
        <v>67.5</v>
      </c>
    </row>
    <row r="7" spans="1:287" x14ac:dyDescent="0.3">
      <c r="A7" s="98">
        <v>3</v>
      </c>
      <c r="B7" s="122" t="s">
        <v>25</v>
      </c>
      <c r="C7" s="122" t="s">
        <v>83</v>
      </c>
      <c r="D7" s="122" t="s">
        <v>26</v>
      </c>
      <c r="E7" s="24">
        <f>I7+N7+R7</f>
        <v>79.5</v>
      </c>
      <c r="F7" s="88">
        <v>6</v>
      </c>
      <c r="G7" s="77" t="s">
        <v>20</v>
      </c>
      <c r="H7" s="116" t="s">
        <v>17</v>
      </c>
      <c r="I7" s="89">
        <v>23</v>
      </c>
      <c r="J7" s="90">
        <v>6</v>
      </c>
      <c r="K7" s="78" t="s">
        <v>24</v>
      </c>
      <c r="L7" s="117" t="s">
        <v>17</v>
      </c>
      <c r="M7" s="90">
        <v>26</v>
      </c>
      <c r="N7" s="68">
        <f>M7*1.25</f>
        <v>32.5</v>
      </c>
      <c r="O7" s="45">
        <v>6</v>
      </c>
      <c r="P7" s="45" t="s">
        <v>21</v>
      </c>
      <c r="Q7" s="116" t="s">
        <v>17</v>
      </c>
      <c r="R7" s="45">
        <v>24</v>
      </c>
      <c r="S7" s="46"/>
      <c r="T7" s="46"/>
      <c r="U7" s="46"/>
      <c r="V7" s="46"/>
      <c r="W7" s="46"/>
    </row>
    <row r="8" spans="1:287" x14ac:dyDescent="0.3">
      <c r="A8" s="98">
        <v>4</v>
      </c>
      <c r="B8" s="44" t="s">
        <v>29</v>
      </c>
      <c r="C8" s="44" t="s">
        <v>30</v>
      </c>
      <c r="D8" s="120" t="s">
        <v>15</v>
      </c>
      <c r="E8" s="24">
        <f>I8+N8+W8</f>
        <v>78.75</v>
      </c>
      <c r="F8" s="45">
        <v>6</v>
      </c>
      <c r="G8" s="45" t="s">
        <v>170</v>
      </c>
      <c r="H8" s="116" t="s">
        <v>17</v>
      </c>
      <c r="I8" s="45">
        <v>21</v>
      </c>
      <c r="J8" s="68">
        <v>6</v>
      </c>
      <c r="K8" s="68" t="s">
        <v>170</v>
      </c>
      <c r="L8" s="117" t="s">
        <v>17</v>
      </c>
      <c r="M8" s="68">
        <v>21</v>
      </c>
      <c r="N8" s="68">
        <f>M8*1.25</f>
        <v>26.25</v>
      </c>
      <c r="O8" s="45">
        <v>6</v>
      </c>
      <c r="P8" s="45" t="s">
        <v>170</v>
      </c>
      <c r="Q8" s="116" t="s">
        <v>17</v>
      </c>
      <c r="R8" s="45">
        <v>21</v>
      </c>
      <c r="S8" s="46">
        <v>5</v>
      </c>
      <c r="T8" s="46" t="s">
        <v>21</v>
      </c>
      <c r="U8" s="118" t="s">
        <v>17</v>
      </c>
      <c r="V8" s="46">
        <v>21</v>
      </c>
      <c r="W8" s="46">
        <f>V8*1.5</f>
        <v>31.5</v>
      </c>
    </row>
    <row r="9" spans="1:287" x14ac:dyDescent="0.3">
      <c r="A9" s="67">
        <v>5</v>
      </c>
      <c r="B9" s="44" t="s">
        <v>173</v>
      </c>
      <c r="C9" s="73" t="s">
        <v>43</v>
      </c>
      <c r="D9" s="73" t="s">
        <v>43</v>
      </c>
      <c r="E9" s="24">
        <v>33</v>
      </c>
      <c r="F9" s="45"/>
      <c r="G9" s="45"/>
      <c r="H9" s="91"/>
      <c r="I9" s="45"/>
      <c r="J9" s="68"/>
      <c r="K9" s="68"/>
      <c r="L9" s="68"/>
      <c r="M9" s="68"/>
      <c r="N9" s="68"/>
      <c r="O9" s="45"/>
      <c r="P9" s="45"/>
      <c r="Q9" s="45"/>
      <c r="R9" s="45"/>
      <c r="S9" s="46">
        <v>5</v>
      </c>
      <c r="T9" s="46" t="s">
        <v>16</v>
      </c>
      <c r="U9" s="118" t="s">
        <v>17</v>
      </c>
      <c r="V9" s="46">
        <v>22</v>
      </c>
      <c r="W9" s="46">
        <f>V9*1.5</f>
        <v>33</v>
      </c>
    </row>
    <row r="10" spans="1:287" x14ac:dyDescent="0.3">
      <c r="A10" s="98">
        <v>6</v>
      </c>
      <c r="B10" s="122" t="s">
        <v>31</v>
      </c>
      <c r="C10" s="122" t="s">
        <v>84</v>
      </c>
      <c r="D10" s="120" t="s">
        <v>32</v>
      </c>
      <c r="E10" s="24">
        <f>I10</f>
        <v>24</v>
      </c>
      <c r="F10" s="24">
        <v>6</v>
      </c>
      <c r="G10" s="24" t="s">
        <v>21</v>
      </c>
      <c r="H10" s="116" t="s">
        <v>17</v>
      </c>
      <c r="I10" s="45">
        <v>24</v>
      </c>
      <c r="J10" s="87"/>
      <c r="K10" s="78"/>
      <c r="L10" s="106"/>
      <c r="M10" s="87"/>
      <c r="N10" s="68"/>
      <c r="O10" s="45"/>
      <c r="P10" s="45"/>
      <c r="Q10" s="45"/>
      <c r="R10" s="45"/>
      <c r="S10" s="46"/>
      <c r="T10" s="46"/>
      <c r="U10" s="46"/>
      <c r="V10" s="46"/>
      <c r="W10" s="46"/>
    </row>
    <row r="11" spans="1:287" x14ac:dyDescent="0.3">
      <c r="A11" s="98">
        <v>7</v>
      </c>
      <c r="B11" s="44" t="s">
        <v>171</v>
      </c>
      <c r="C11" s="72" t="s">
        <v>110</v>
      </c>
      <c r="D11" s="74" t="s">
        <v>109</v>
      </c>
      <c r="E11" s="24">
        <f>N11+R11+W11</f>
        <v>8.5</v>
      </c>
      <c r="F11" s="45"/>
      <c r="G11" s="45"/>
      <c r="H11" s="91"/>
      <c r="I11" s="45"/>
      <c r="J11" s="68">
        <v>4</v>
      </c>
      <c r="K11" s="68" t="s">
        <v>27</v>
      </c>
      <c r="L11" s="117" t="s">
        <v>35</v>
      </c>
      <c r="M11" s="68">
        <v>4</v>
      </c>
      <c r="N11" s="68">
        <f>M11*1.25</f>
        <v>5</v>
      </c>
      <c r="O11" s="45">
        <v>2</v>
      </c>
      <c r="P11" s="45" t="s">
        <v>27</v>
      </c>
      <c r="Q11" s="116" t="s">
        <v>35</v>
      </c>
      <c r="R11" s="45">
        <v>2</v>
      </c>
      <c r="S11" s="46">
        <v>2</v>
      </c>
      <c r="T11" s="46" t="s">
        <v>37</v>
      </c>
      <c r="U11" s="118" t="s">
        <v>35</v>
      </c>
      <c r="V11" s="46">
        <v>1</v>
      </c>
      <c r="W11" s="46">
        <f>V11*1.5</f>
        <v>1.5</v>
      </c>
    </row>
    <row r="12" spans="1:287" x14ac:dyDescent="0.3">
      <c r="A12" s="98">
        <v>8</v>
      </c>
      <c r="B12" s="44" t="s">
        <v>172</v>
      </c>
      <c r="C12" s="72" t="s">
        <v>65</v>
      </c>
      <c r="D12" s="73" t="s">
        <v>43</v>
      </c>
      <c r="E12" s="24">
        <f>N12+W12</f>
        <v>5.25</v>
      </c>
      <c r="F12" s="45"/>
      <c r="G12" s="45"/>
      <c r="H12" s="91"/>
      <c r="I12" s="45"/>
      <c r="J12" s="68">
        <v>4</v>
      </c>
      <c r="K12" s="68" t="s">
        <v>37</v>
      </c>
      <c r="L12" s="117" t="s">
        <v>35</v>
      </c>
      <c r="M12" s="68">
        <v>3</v>
      </c>
      <c r="N12" s="68">
        <f>M12*1.25</f>
        <v>3.75</v>
      </c>
      <c r="O12" s="45">
        <v>2</v>
      </c>
      <c r="P12" s="45" t="s">
        <v>37</v>
      </c>
      <c r="Q12" s="116" t="s">
        <v>35</v>
      </c>
      <c r="R12" s="45">
        <v>1</v>
      </c>
      <c r="S12" s="46">
        <v>1</v>
      </c>
      <c r="T12" s="46" t="s">
        <v>27</v>
      </c>
      <c r="U12" s="118" t="s">
        <v>28</v>
      </c>
      <c r="V12" s="46">
        <v>1</v>
      </c>
      <c r="W12" s="46">
        <f>V12*1.5</f>
        <v>1.5</v>
      </c>
    </row>
    <row r="13" spans="1:287" x14ac:dyDescent="0.3">
      <c r="F13" s="61"/>
      <c r="G13" s="61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87" x14ac:dyDescent="0.3">
      <c r="B14" s="126"/>
      <c r="C14" s="126"/>
      <c r="D14" s="127"/>
      <c r="E14" s="128"/>
      <c r="F14" s="129"/>
      <c r="G14" s="130"/>
      <c r="H14" s="131"/>
      <c r="I14" s="126"/>
      <c r="J14" s="132"/>
      <c r="K14" s="133"/>
      <c r="L14" s="126"/>
      <c r="M14" s="126"/>
      <c r="N14" s="126"/>
      <c r="O14" s="126"/>
      <c r="P14" s="126"/>
      <c r="Q14" s="124"/>
      <c r="R14" s="124"/>
      <c r="S14" s="124"/>
      <c r="T14" s="124"/>
      <c r="U14" s="124"/>
      <c r="V14" s="124"/>
      <c r="W14" s="124"/>
    </row>
    <row r="15" spans="1:287" x14ac:dyDescent="0.3">
      <c r="B15" s="126"/>
      <c r="C15" s="126"/>
      <c r="D15" s="134"/>
      <c r="E15" s="128"/>
      <c r="F15" s="129"/>
      <c r="G15" s="135"/>
      <c r="H15" s="136"/>
      <c r="I15" s="137"/>
      <c r="J15" s="138"/>
      <c r="K15" s="139"/>
      <c r="L15" s="134"/>
      <c r="M15" s="134"/>
      <c r="N15" s="134"/>
      <c r="O15" s="139"/>
      <c r="P15" s="134"/>
      <c r="Q15" s="124"/>
      <c r="R15" s="124"/>
      <c r="S15" s="124"/>
      <c r="T15" s="124"/>
      <c r="V15" s="124"/>
      <c r="W15" s="124"/>
    </row>
    <row r="16" spans="1:287" x14ac:dyDescent="0.3">
      <c r="B16" s="126"/>
      <c r="C16" s="101"/>
      <c r="D16" s="102"/>
      <c r="E16" s="105"/>
      <c r="F16" s="100"/>
      <c r="G16" s="100"/>
      <c r="I16" s="59"/>
      <c r="J16" s="126"/>
      <c r="K16" s="126"/>
      <c r="L16" s="126"/>
      <c r="M16" s="126"/>
      <c r="N16" s="126"/>
      <c r="O16" s="126"/>
      <c r="P16" s="124"/>
      <c r="Q16" s="124"/>
      <c r="R16" s="124"/>
      <c r="S16" s="124"/>
      <c r="T16" s="124"/>
      <c r="U16" s="124"/>
      <c r="V16" s="124"/>
      <c r="W16" s="124"/>
    </row>
    <row r="17" spans="2:23" x14ac:dyDescent="0.3">
      <c r="B17" s="126"/>
      <c r="C17" s="99"/>
      <c r="D17" s="8"/>
      <c r="E17" s="103"/>
      <c r="F17" s="104"/>
      <c r="G17" s="104"/>
      <c r="J17" s="139"/>
      <c r="K17" s="134"/>
      <c r="L17" s="134"/>
      <c r="M17" s="134"/>
      <c r="N17" s="139"/>
      <c r="O17" s="134"/>
      <c r="P17" s="124"/>
      <c r="Q17" s="124"/>
      <c r="R17" s="124"/>
      <c r="S17" s="124"/>
      <c r="T17" s="124"/>
      <c r="U17" s="124"/>
      <c r="V17" s="124"/>
      <c r="W17" s="124"/>
    </row>
    <row r="18" spans="2:23" x14ac:dyDescent="0.3">
      <c r="B18" s="126"/>
      <c r="C18" s="101"/>
      <c r="D18" s="103"/>
      <c r="E18" s="60"/>
      <c r="F18" s="100"/>
      <c r="G18" s="100"/>
      <c r="H18" s="59"/>
      <c r="I18" s="60"/>
      <c r="J18" s="126"/>
      <c r="K18" s="126"/>
      <c r="L18" s="126"/>
      <c r="M18" s="126"/>
      <c r="N18" s="126"/>
      <c r="O18" s="126"/>
      <c r="P18" s="124"/>
      <c r="Q18" s="124"/>
      <c r="R18" s="124"/>
      <c r="S18" s="124"/>
      <c r="T18" s="124"/>
      <c r="U18" s="124"/>
      <c r="V18" s="124"/>
      <c r="W18" s="124"/>
    </row>
    <row r="19" spans="2:23" x14ac:dyDescent="0.3">
      <c r="B19" s="126"/>
      <c r="C19" s="101"/>
      <c r="D19" s="103"/>
      <c r="E19" s="60"/>
      <c r="F19" s="100"/>
      <c r="G19" s="100"/>
      <c r="H19" s="59"/>
      <c r="I19" s="60"/>
      <c r="J19" s="126"/>
      <c r="K19" s="126"/>
      <c r="L19" s="126"/>
      <c r="M19" s="126"/>
      <c r="N19" s="126"/>
      <c r="O19" s="126"/>
      <c r="P19" s="124"/>
      <c r="Q19" s="124"/>
      <c r="R19" s="124"/>
      <c r="S19" s="124"/>
      <c r="T19" s="124"/>
      <c r="U19" s="124"/>
      <c r="V19" s="124"/>
      <c r="W19" s="124"/>
    </row>
    <row r="20" spans="2:23" x14ac:dyDescent="0.3">
      <c r="B20" s="126"/>
      <c r="C20" s="101"/>
      <c r="D20" s="103"/>
      <c r="E20" s="60"/>
      <c r="F20" s="100"/>
      <c r="G20" s="100"/>
      <c r="H20" s="59"/>
      <c r="I20" s="60"/>
      <c r="J20" s="126"/>
      <c r="K20" s="126"/>
      <c r="L20" s="126"/>
      <c r="M20" s="126"/>
      <c r="N20" s="126"/>
      <c r="O20" s="126"/>
      <c r="P20" s="124"/>
      <c r="Q20" s="124"/>
      <c r="R20" s="124"/>
      <c r="S20" s="124"/>
      <c r="T20" s="124"/>
      <c r="U20" s="124"/>
      <c r="V20" s="124"/>
      <c r="W20" s="124"/>
    </row>
    <row r="21" spans="2:23" x14ac:dyDescent="0.3">
      <c r="B21" s="126"/>
      <c r="C21" s="101"/>
      <c r="D21" s="103"/>
      <c r="E21" s="60"/>
      <c r="F21" s="100"/>
      <c r="G21" s="100"/>
      <c r="H21" s="59"/>
      <c r="I21" s="60"/>
      <c r="J21" s="126"/>
      <c r="K21" s="126"/>
      <c r="L21" s="126"/>
      <c r="M21" s="126"/>
      <c r="N21" s="126"/>
      <c r="O21" s="126"/>
      <c r="P21" s="124"/>
      <c r="Q21" s="124"/>
      <c r="R21" s="124"/>
      <c r="S21" s="124"/>
      <c r="T21" s="124"/>
      <c r="U21" s="124"/>
      <c r="V21" s="124"/>
      <c r="W21" s="124"/>
    </row>
    <row r="22" spans="2:23" x14ac:dyDescent="0.3">
      <c r="B22" s="99"/>
      <c r="C22" s="101"/>
      <c r="D22" s="103"/>
      <c r="E22" s="60"/>
      <c r="F22" s="100"/>
      <c r="G22" s="100"/>
      <c r="H22" s="59"/>
      <c r="I22" s="60"/>
    </row>
    <row r="23" spans="2:23" x14ac:dyDescent="0.3">
      <c r="B23" s="140"/>
      <c r="C23" s="101"/>
      <c r="D23" s="103"/>
      <c r="E23" s="60"/>
      <c r="F23" s="100"/>
      <c r="G23" s="100"/>
      <c r="H23" s="59"/>
      <c r="I23" s="60"/>
    </row>
    <row r="24" spans="2:23" x14ac:dyDescent="0.3">
      <c r="B24" s="141"/>
      <c r="C24" s="142"/>
    </row>
    <row r="25" spans="2:23" x14ac:dyDescent="0.3">
      <c r="B25" s="142"/>
      <c r="C25" s="142"/>
    </row>
    <row r="26" spans="2:23" x14ac:dyDescent="0.3">
      <c r="B26" s="9"/>
    </row>
    <row r="27" spans="2:23" x14ac:dyDescent="0.3">
      <c r="B27" s="143"/>
    </row>
    <row r="28" spans="2:23" x14ac:dyDescent="0.3">
      <c r="B28" s="9"/>
    </row>
  </sheetData>
  <sortState xmlns:xlrd2="http://schemas.microsoft.com/office/spreadsheetml/2017/richdata2" ref="A4:AB12">
    <sortCondition descending="1" ref="E4:E12"/>
  </sortState>
  <mergeCells count="13">
    <mergeCell ref="S1:W1"/>
    <mergeCell ref="S2:W2"/>
    <mergeCell ref="A1:E3"/>
    <mergeCell ref="F1:I1"/>
    <mergeCell ref="J1:N1"/>
    <mergeCell ref="O1:R1"/>
    <mergeCell ref="G3:I3"/>
    <mergeCell ref="K3:N3"/>
    <mergeCell ref="P3:R3"/>
    <mergeCell ref="F2:I2"/>
    <mergeCell ref="J2:N2"/>
    <mergeCell ref="O2:R2"/>
    <mergeCell ref="T3:W3"/>
  </mergeCells>
  <conditionalFormatting sqref="B15:C16">
    <cfRule type="cellIs" dxfId="3" priority="2" stopIfTrue="1" operator="between">
      <formula>9</formula>
      <formula>12</formula>
    </cfRule>
  </conditionalFormatting>
  <conditionalFormatting sqref="D15">
    <cfRule type="cellIs" dxfId="2" priority="4" stopIfTrue="1" operator="between">
      <formula>9</formula>
      <formula>12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58BD4-642A-467A-A5EB-F4ED968A99FE}">
  <dimension ref="A1:AE27"/>
  <sheetViews>
    <sheetView topLeftCell="A2" workbookViewId="0">
      <selection activeCell="C23" sqref="C23"/>
    </sheetView>
  </sheetViews>
  <sheetFormatPr defaultRowHeight="14.4" x14ac:dyDescent="0.3"/>
  <cols>
    <col min="1" max="1" width="8.88671875" style="14"/>
    <col min="2" max="2" width="24.44140625" bestFit="1" customWidth="1"/>
    <col min="3" max="3" width="25.21875" bestFit="1" customWidth="1"/>
    <col min="4" max="4" width="29.21875" bestFit="1" customWidth="1"/>
    <col min="8" max="8" width="17.6640625" bestFit="1" customWidth="1"/>
    <col min="9" max="9" width="8.88671875" customWidth="1"/>
    <col min="12" max="12" width="17.21875" bestFit="1" customWidth="1"/>
    <col min="13" max="13" width="8.88671875" customWidth="1"/>
    <col min="17" max="17" width="17.6640625" bestFit="1" customWidth="1"/>
    <col min="21" max="21" width="17.6640625" bestFit="1" customWidth="1"/>
    <col min="24" max="25" width="8.88671875" customWidth="1"/>
    <col min="26" max="26" width="17.21875" bestFit="1" customWidth="1"/>
    <col min="27" max="27" width="8.88671875" customWidth="1"/>
  </cols>
  <sheetData>
    <row r="1" spans="1:31" x14ac:dyDescent="0.3">
      <c r="A1" s="153" t="s">
        <v>69</v>
      </c>
      <c r="B1" s="153"/>
      <c r="C1" s="153"/>
      <c r="D1" s="153"/>
      <c r="E1" s="153"/>
      <c r="F1" s="154" t="s">
        <v>1</v>
      </c>
      <c r="G1" s="154"/>
      <c r="H1" s="154"/>
      <c r="I1" s="154"/>
      <c r="J1" s="155" t="s">
        <v>2</v>
      </c>
      <c r="K1" s="155"/>
      <c r="L1" s="155"/>
      <c r="M1" s="155"/>
      <c r="N1" s="155"/>
      <c r="O1" s="156" t="s">
        <v>1</v>
      </c>
      <c r="P1" s="156"/>
      <c r="Q1" s="156"/>
      <c r="R1" s="156"/>
      <c r="S1" s="152" t="s">
        <v>0</v>
      </c>
      <c r="T1" s="152"/>
      <c r="U1" s="152"/>
      <c r="V1" s="152"/>
      <c r="W1" s="152"/>
      <c r="X1" s="159" t="s">
        <v>131</v>
      </c>
      <c r="Y1" s="159"/>
      <c r="Z1" s="159"/>
      <c r="AA1" s="159"/>
      <c r="AB1" s="157"/>
      <c r="AC1" s="157"/>
      <c r="AD1" s="157"/>
      <c r="AE1" s="157"/>
    </row>
    <row r="2" spans="1:31" x14ac:dyDescent="0.3">
      <c r="A2" s="153"/>
      <c r="B2" s="153"/>
      <c r="C2" s="153"/>
      <c r="D2" s="153"/>
      <c r="E2" s="153"/>
      <c r="F2" s="154" t="s">
        <v>137</v>
      </c>
      <c r="G2" s="154"/>
      <c r="H2" s="154"/>
      <c r="I2" s="154"/>
      <c r="J2" s="155" t="s">
        <v>136</v>
      </c>
      <c r="K2" s="155"/>
      <c r="L2" s="155"/>
      <c r="M2" s="155"/>
      <c r="N2" s="155"/>
      <c r="O2" s="156" t="s">
        <v>135</v>
      </c>
      <c r="P2" s="156"/>
      <c r="Q2" s="156"/>
      <c r="R2" s="156"/>
      <c r="S2" s="152" t="s">
        <v>134</v>
      </c>
      <c r="T2" s="152"/>
      <c r="U2" s="152"/>
      <c r="V2" s="152"/>
      <c r="W2" s="152"/>
      <c r="X2" s="160" t="s">
        <v>129</v>
      </c>
      <c r="Y2" s="160"/>
      <c r="Z2" s="160"/>
      <c r="AA2" s="160"/>
      <c r="AB2" s="158"/>
      <c r="AC2" s="158"/>
      <c r="AD2" s="158"/>
      <c r="AE2" s="158"/>
    </row>
    <row r="3" spans="1:31" x14ac:dyDescent="0.3">
      <c r="A3" s="153"/>
      <c r="B3" s="153"/>
      <c r="C3" s="153"/>
      <c r="D3" s="153"/>
      <c r="E3" s="153"/>
      <c r="F3" s="11" t="s">
        <v>5</v>
      </c>
      <c r="G3" s="154" t="s">
        <v>90</v>
      </c>
      <c r="H3" s="154"/>
      <c r="I3" s="154"/>
      <c r="J3" s="26" t="s">
        <v>5</v>
      </c>
      <c r="K3" s="155" t="s">
        <v>91</v>
      </c>
      <c r="L3" s="155"/>
      <c r="M3" s="155"/>
      <c r="N3" s="155"/>
      <c r="O3" s="24" t="s">
        <v>5</v>
      </c>
      <c r="P3" s="156" t="s">
        <v>92</v>
      </c>
      <c r="Q3" s="156"/>
      <c r="R3" s="156"/>
      <c r="S3" s="25" t="s">
        <v>5</v>
      </c>
      <c r="T3" s="152" t="s">
        <v>93</v>
      </c>
      <c r="U3" s="152"/>
      <c r="V3" s="152"/>
      <c r="W3" s="152"/>
      <c r="X3" s="27" t="s">
        <v>5</v>
      </c>
      <c r="Y3" s="159" t="s">
        <v>128</v>
      </c>
      <c r="Z3" s="159"/>
      <c r="AA3" s="159"/>
      <c r="AB3" s="9"/>
      <c r="AC3" s="157"/>
      <c r="AD3" s="157"/>
      <c r="AE3" s="157"/>
    </row>
    <row r="4" spans="1:31" x14ac:dyDescent="0.3">
      <c r="A4" s="112" t="s">
        <v>6</v>
      </c>
      <c r="B4" s="113" t="s">
        <v>7</v>
      </c>
      <c r="C4" s="113" t="s">
        <v>8</v>
      </c>
      <c r="D4" s="113" t="s">
        <v>9</v>
      </c>
      <c r="E4" s="113" t="s">
        <v>10</v>
      </c>
      <c r="F4" s="86" t="s">
        <v>11</v>
      </c>
      <c r="G4" s="86" t="s">
        <v>12</v>
      </c>
      <c r="H4" s="86" t="s">
        <v>13</v>
      </c>
      <c r="I4" s="86" t="s">
        <v>14</v>
      </c>
      <c r="J4" s="28" t="s">
        <v>11</v>
      </c>
      <c r="K4" s="28" t="s">
        <v>12</v>
      </c>
      <c r="L4" s="28" t="s">
        <v>13</v>
      </c>
      <c r="M4" s="28">
        <v>1.25</v>
      </c>
      <c r="N4" s="28" t="s">
        <v>14</v>
      </c>
      <c r="O4" s="28" t="s">
        <v>11</v>
      </c>
      <c r="P4" s="28" t="s">
        <v>12</v>
      </c>
      <c r="Q4" s="28" t="s">
        <v>13</v>
      </c>
      <c r="R4" s="28" t="s">
        <v>14</v>
      </c>
      <c r="S4" s="28" t="s">
        <v>11</v>
      </c>
      <c r="T4" s="28" t="s">
        <v>12</v>
      </c>
      <c r="U4" s="28" t="s">
        <v>13</v>
      </c>
      <c r="V4" s="28">
        <v>1.5</v>
      </c>
      <c r="W4" s="28" t="s">
        <v>14</v>
      </c>
      <c r="X4" s="28" t="s">
        <v>11</v>
      </c>
      <c r="Y4" s="28" t="s">
        <v>12</v>
      </c>
      <c r="Z4" s="28" t="s">
        <v>13</v>
      </c>
      <c r="AA4" s="28" t="s">
        <v>14</v>
      </c>
      <c r="AB4" s="111"/>
      <c r="AC4" s="111"/>
      <c r="AD4" s="111"/>
      <c r="AE4" s="111"/>
    </row>
    <row r="5" spans="1:31" x14ac:dyDescent="0.3">
      <c r="A5" s="83" t="s">
        <v>159</v>
      </c>
      <c r="B5" s="115" t="s">
        <v>42</v>
      </c>
      <c r="C5" s="115" t="s">
        <v>146</v>
      </c>
      <c r="D5" s="115" t="s">
        <v>43</v>
      </c>
      <c r="E5" s="67">
        <f>N5+R5+W5</f>
        <v>94</v>
      </c>
      <c r="F5" s="45">
        <v>5</v>
      </c>
      <c r="G5" s="45" t="s">
        <v>21</v>
      </c>
      <c r="H5" s="116" t="s">
        <v>17</v>
      </c>
      <c r="I5" s="45">
        <v>21</v>
      </c>
      <c r="J5" s="68">
        <v>6</v>
      </c>
      <c r="K5" s="68" t="s">
        <v>24</v>
      </c>
      <c r="L5" s="117" t="s">
        <v>17</v>
      </c>
      <c r="M5" s="90">
        <v>26</v>
      </c>
      <c r="N5" s="68">
        <f>M5*1.25</f>
        <v>32.5</v>
      </c>
      <c r="O5" s="45">
        <v>4</v>
      </c>
      <c r="P5" s="45" t="s">
        <v>24</v>
      </c>
      <c r="Q5" s="116" t="s">
        <v>17</v>
      </c>
      <c r="R5" s="45">
        <v>24</v>
      </c>
      <c r="S5" s="46">
        <v>5</v>
      </c>
      <c r="T5" s="46" t="s">
        <v>24</v>
      </c>
      <c r="U5" s="118" t="s">
        <v>17</v>
      </c>
      <c r="V5" s="46">
        <v>25</v>
      </c>
      <c r="W5" s="46">
        <f>V5*1.5</f>
        <v>37.5</v>
      </c>
      <c r="X5" s="45"/>
      <c r="Y5" s="45"/>
      <c r="Z5" s="45"/>
      <c r="AA5" s="45"/>
      <c r="AB5" s="107"/>
      <c r="AC5" s="107"/>
      <c r="AD5" s="107"/>
      <c r="AE5" s="107"/>
    </row>
    <row r="6" spans="1:31" x14ac:dyDescent="0.3">
      <c r="A6" s="83" t="s">
        <v>160</v>
      </c>
      <c r="B6" s="44" t="s">
        <v>147</v>
      </c>
      <c r="C6" s="115" t="s">
        <v>157</v>
      </c>
      <c r="D6" s="115" t="s">
        <v>158</v>
      </c>
      <c r="E6" s="67">
        <f>N6+R6+W6</f>
        <v>88.75</v>
      </c>
      <c r="F6" s="116"/>
      <c r="G6" s="116"/>
      <c r="H6" s="116"/>
      <c r="I6" s="45"/>
      <c r="J6" s="68">
        <v>6</v>
      </c>
      <c r="K6" s="68" t="s">
        <v>16</v>
      </c>
      <c r="L6" s="117" t="s">
        <v>17</v>
      </c>
      <c r="M6" s="68">
        <v>25</v>
      </c>
      <c r="N6" s="68">
        <f>M6*1.25</f>
        <v>31.25</v>
      </c>
      <c r="O6" s="45">
        <v>4</v>
      </c>
      <c r="P6" s="45" t="s">
        <v>16</v>
      </c>
      <c r="Q6" s="116" t="s">
        <v>17</v>
      </c>
      <c r="R6" s="45">
        <v>23</v>
      </c>
      <c r="S6" s="46">
        <v>5</v>
      </c>
      <c r="T6" s="46" t="s">
        <v>21</v>
      </c>
      <c r="U6" s="118" t="s">
        <v>17</v>
      </c>
      <c r="V6" s="46">
        <v>23</v>
      </c>
      <c r="W6" s="46">
        <f>V6*1.5</f>
        <v>34.5</v>
      </c>
      <c r="X6" s="45"/>
      <c r="Y6" s="45"/>
      <c r="Z6" s="45"/>
      <c r="AA6" s="45"/>
      <c r="AB6" s="110"/>
      <c r="AC6" s="110"/>
      <c r="AD6" s="110"/>
      <c r="AE6" s="110"/>
    </row>
    <row r="7" spans="1:31" x14ac:dyDescent="0.3">
      <c r="A7" s="83" t="s">
        <v>56</v>
      </c>
      <c r="B7" s="115" t="s">
        <v>144</v>
      </c>
      <c r="C7" s="115" t="s">
        <v>145</v>
      </c>
      <c r="D7" s="115" t="s">
        <v>15</v>
      </c>
      <c r="E7" s="119">
        <f>N7+R7+W7</f>
        <v>82.25</v>
      </c>
      <c r="F7" s="45">
        <v>5</v>
      </c>
      <c r="G7" s="45" t="s">
        <v>16</v>
      </c>
      <c r="H7" s="116" t="s">
        <v>17</v>
      </c>
      <c r="I7" s="45">
        <v>21</v>
      </c>
      <c r="J7" s="68">
        <v>6</v>
      </c>
      <c r="K7" s="68" t="s">
        <v>20</v>
      </c>
      <c r="L7" s="117" t="s">
        <v>17</v>
      </c>
      <c r="M7" s="68">
        <v>23</v>
      </c>
      <c r="N7" s="68">
        <f>M7*1.25</f>
        <v>28.75</v>
      </c>
      <c r="O7" s="45">
        <v>4</v>
      </c>
      <c r="P7" s="45" t="s">
        <v>21</v>
      </c>
      <c r="Q7" s="116" t="s">
        <v>17</v>
      </c>
      <c r="R7" s="45">
        <v>22</v>
      </c>
      <c r="S7" s="46">
        <v>5</v>
      </c>
      <c r="T7" s="46" t="s">
        <v>33</v>
      </c>
      <c r="U7" s="118" t="s">
        <v>17</v>
      </c>
      <c r="V7" s="46">
        <v>21</v>
      </c>
      <c r="W7" s="46">
        <f>V7*1.5</f>
        <v>31.5</v>
      </c>
      <c r="X7" s="45">
        <v>5</v>
      </c>
      <c r="Y7" s="45" t="s">
        <v>21</v>
      </c>
      <c r="Z7" s="116" t="s">
        <v>17</v>
      </c>
      <c r="AA7" s="45">
        <v>22</v>
      </c>
      <c r="AB7" s="108"/>
      <c r="AC7" s="108"/>
      <c r="AD7" s="108"/>
      <c r="AE7" s="109"/>
    </row>
    <row r="8" spans="1:31" x14ac:dyDescent="0.3">
      <c r="A8" s="83" t="s">
        <v>161</v>
      </c>
      <c r="B8" s="115" t="s">
        <v>46</v>
      </c>
      <c r="C8" s="115" t="s">
        <v>47</v>
      </c>
      <c r="D8" s="115" t="s">
        <v>34</v>
      </c>
      <c r="E8" s="67">
        <f>I8+N8+R8</f>
        <v>72</v>
      </c>
      <c r="F8" s="45">
        <v>5</v>
      </c>
      <c r="G8" s="45" t="s">
        <v>33</v>
      </c>
      <c r="H8" s="116" t="s">
        <v>17</v>
      </c>
      <c r="I8" s="45">
        <v>21</v>
      </c>
      <c r="J8" s="68">
        <v>6</v>
      </c>
      <c r="K8" s="68" t="s">
        <v>21</v>
      </c>
      <c r="L8" s="117" t="s">
        <v>17</v>
      </c>
      <c r="M8" s="68">
        <v>24</v>
      </c>
      <c r="N8" s="68">
        <f>M8*1.25</f>
        <v>30</v>
      </c>
      <c r="O8" s="45">
        <v>4</v>
      </c>
      <c r="P8" s="45" t="s">
        <v>20</v>
      </c>
      <c r="Q8" s="116" t="s">
        <v>17</v>
      </c>
      <c r="R8" s="45">
        <v>21</v>
      </c>
      <c r="S8" s="46"/>
      <c r="T8" s="46"/>
      <c r="U8" s="46"/>
      <c r="V8" s="46"/>
      <c r="W8" s="46"/>
      <c r="X8" s="45"/>
      <c r="Y8" s="45"/>
      <c r="Z8" s="45"/>
      <c r="AA8" s="45"/>
      <c r="AB8" s="108"/>
      <c r="AC8" s="108"/>
      <c r="AD8" s="108"/>
      <c r="AE8" s="108"/>
    </row>
    <row r="9" spans="1:31" x14ac:dyDescent="0.3">
      <c r="A9" s="83" t="s">
        <v>162</v>
      </c>
      <c r="B9" s="44" t="s">
        <v>148</v>
      </c>
      <c r="C9" s="120" t="s">
        <v>143</v>
      </c>
      <c r="D9" s="120" t="s">
        <v>32</v>
      </c>
      <c r="E9" s="67">
        <f>N9+W9</f>
        <v>60.5</v>
      </c>
      <c r="F9" s="116"/>
      <c r="G9" s="116"/>
      <c r="H9" s="116"/>
      <c r="I9" s="45"/>
      <c r="J9" s="68">
        <v>6</v>
      </c>
      <c r="K9" s="68" t="s">
        <v>33</v>
      </c>
      <c r="L9" s="117" t="s">
        <v>17</v>
      </c>
      <c r="M9" s="68">
        <v>22</v>
      </c>
      <c r="N9" s="68">
        <f>M9*1.25</f>
        <v>27.5</v>
      </c>
      <c r="O9" s="4"/>
      <c r="P9" s="4"/>
      <c r="Q9" s="4"/>
      <c r="R9" s="4"/>
      <c r="S9" s="46">
        <v>5</v>
      </c>
      <c r="T9" s="46" t="s">
        <v>20</v>
      </c>
      <c r="U9" s="118" t="s">
        <v>17</v>
      </c>
      <c r="V9" s="46">
        <v>22</v>
      </c>
      <c r="W9" s="46">
        <f>V9*1.5</f>
        <v>33</v>
      </c>
      <c r="X9" s="45"/>
      <c r="Y9" s="45"/>
      <c r="Z9" s="45"/>
      <c r="AA9" s="45"/>
      <c r="AB9" s="108"/>
      <c r="AC9" s="108"/>
      <c r="AD9" s="108"/>
      <c r="AE9" s="109"/>
    </row>
    <row r="10" spans="1:31" x14ac:dyDescent="0.3">
      <c r="A10" s="83" t="s">
        <v>163</v>
      </c>
      <c r="B10" s="121" t="s">
        <v>44</v>
      </c>
      <c r="C10" s="73" t="s">
        <v>45</v>
      </c>
      <c r="D10" s="73" t="s">
        <v>15</v>
      </c>
      <c r="E10" s="45">
        <v>21</v>
      </c>
      <c r="F10" s="45">
        <v>5</v>
      </c>
      <c r="G10" s="45" t="s">
        <v>20</v>
      </c>
      <c r="H10" s="116" t="s">
        <v>17</v>
      </c>
      <c r="I10" s="45">
        <v>21</v>
      </c>
      <c r="J10" s="87"/>
      <c r="K10" s="78"/>
      <c r="L10" s="87"/>
      <c r="M10" s="90"/>
      <c r="N10" s="68"/>
      <c r="O10" s="45"/>
      <c r="P10" s="45"/>
      <c r="Q10" s="45"/>
      <c r="R10" s="45"/>
      <c r="S10" s="46"/>
      <c r="T10" s="46"/>
      <c r="U10" s="46"/>
      <c r="V10" s="46"/>
      <c r="W10" s="46"/>
      <c r="X10" s="45"/>
      <c r="Y10" s="45"/>
      <c r="Z10" s="45"/>
      <c r="AA10" s="45"/>
      <c r="AB10" s="108"/>
      <c r="AC10" s="108"/>
      <c r="AD10" s="108"/>
      <c r="AE10" s="109"/>
    </row>
    <row r="11" spans="1:31" x14ac:dyDescent="0.3">
      <c r="A11" s="83" t="s">
        <v>138</v>
      </c>
      <c r="B11" s="44" t="s">
        <v>152</v>
      </c>
      <c r="C11" s="120" t="s">
        <v>51</v>
      </c>
      <c r="D11" s="122" t="s">
        <v>15</v>
      </c>
      <c r="E11" s="67">
        <f>N11+R11+W11</f>
        <v>20.25</v>
      </c>
      <c r="F11" s="116"/>
      <c r="G11" s="116"/>
      <c r="H11" s="116"/>
      <c r="I11" s="45"/>
      <c r="J11" s="68">
        <v>9</v>
      </c>
      <c r="K11" s="68" t="s">
        <v>27</v>
      </c>
      <c r="L11" s="117" t="s">
        <v>35</v>
      </c>
      <c r="M11" s="68">
        <v>9</v>
      </c>
      <c r="N11" s="68">
        <f>M11*1.25</f>
        <v>11.25</v>
      </c>
      <c r="O11" s="45">
        <v>4</v>
      </c>
      <c r="P11" s="45" t="s">
        <v>37</v>
      </c>
      <c r="Q11" s="116" t="s">
        <v>35</v>
      </c>
      <c r="R11" s="45">
        <v>3</v>
      </c>
      <c r="S11" s="46">
        <v>5</v>
      </c>
      <c r="T11" s="46" t="s">
        <v>37</v>
      </c>
      <c r="U11" s="118" t="s">
        <v>28</v>
      </c>
      <c r="V11" s="46">
        <v>4</v>
      </c>
      <c r="W11" s="46">
        <f>V11*1.5</f>
        <v>6</v>
      </c>
      <c r="X11" s="45"/>
      <c r="Y11" s="45"/>
      <c r="Z11" s="45"/>
      <c r="AA11" s="45"/>
    </row>
    <row r="12" spans="1:31" x14ac:dyDescent="0.3">
      <c r="A12" s="83" t="s">
        <v>164</v>
      </c>
      <c r="B12" s="44" t="s">
        <v>153</v>
      </c>
      <c r="C12" s="44" t="s">
        <v>61</v>
      </c>
      <c r="D12" s="44" t="s">
        <v>61</v>
      </c>
      <c r="E12" s="67">
        <f>N12+R12+W12</f>
        <v>15.5</v>
      </c>
      <c r="F12" s="116"/>
      <c r="G12" s="116"/>
      <c r="H12" s="116"/>
      <c r="I12" s="45"/>
      <c r="J12" s="68">
        <v>9</v>
      </c>
      <c r="K12" s="68" t="s">
        <v>37</v>
      </c>
      <c r="L12" s="117" t="s">
        <v>35</v>
      </c>
      <c r="M12" s="68">
        <v>8</v>
      </c>
      <c r="N12" s="68">
        <f>M12*1.25</f>
        <v>10</v>
      </c>
      <c r="O12" s="45">
        <v>4</v>
      </c>
      <c r="P12" s="45" t="s">
        <v>27</v>
      </c>
      <c r="Q12" s="116" t="s">
        <v>35</v>
      </c>
      <c r="R12" s="45">
        <v>4</v>
      </c>
      <c r="S12" s="46">
        <v>5</v>
      </c>
      <c r="T12" s="46" t="s">
        <v>149</v>
      </c>
      <c r="U12" s="118" t="s">
        <v>28</v>
      </c>
      <c r="V12" s="46">
        <v>1</v>
      </c>
      <c r="W12" s="46">
        <f>V12*1.5</f>
        <v>1.5</v>
      </c>
      <c r="X12" s="45"/>
      <c r="Y12" s="45"/>
      <c r="Z12" s="45"/>
      <c r="AA12" s="45"/>
    </row>
    <row r="13" spans="1:31" x14ac:dyDescent="0.3">
      <c r="A13" s="83" t="s">
        <v>63</v>
      </c>
      <c r="B13" s="44" t="s">
        <v>155</v>
      </c>
      <c r="C13" s="44" t="s">
        <v>43</v>
      </c>
      <c r="D13" s="44" t="s">
        <v>43</v>
      </c>
      <c r="E13" s="67">
        <f>N13+R13+W13</f>
        <v>11.5</v>
      </c>
      <c r="F13" s="45"/>
      <c r="G13" s="45"/>
      <c r="H13" s="45"/>
      <c r="I13" s="45"/>
      <c r="J13" s="68">
        <v>9</v>
      </c>
      <c r="K13" s="68" t="s">
        <v>150</v>
      </c>
      <c r="L13" s="117" t="s">
        <v>35</v>
      </c>
      <c r="M13" s="68">
        <v>4</v>
      </c>
      <c r="N13" s="68">
        <f>M13*1.25</f>
        <v>5</v>
      </c>
      <c r="O13" s="45">
        <v>4</v>
      </c>
      <c r="P13" s="45" t="s">
        <v>40</v>
      </c>
      <c r="Q13" s="116" t="s">
        <v>35</v>
      </c>
      <c r="R13" s="45">
        <v>2</v>
      </c>
      <c r="S13" s="46">
        <v>5</v>
      </c>
      <c r="T13" s="46" t="s">
        <v>40</v>
      </c>
      <c r="U13" s="118" t="s">
        <v>28</v>
      </c>
      <c r="V13" s="46">
        <v>3</v>
      </c>
      <c r="W13" s="46">
        <f>V13*1.5</f>
        <v>4.5</v>
      </c>
      <c r="X13" s="45"/>
      <c r="Y13" s="45"/>
      <c r="Z13" s="45"/>
      <c r="AA13" s="45"/>
    </row>
    <row r="14" spans="1:31" x14ac:dyDescent="0.3">
      <c r="A14" s="83" t="s">
        <v>165</v>
      </c>
      <c r="B14" s="44" t="s">
        <v>154</v>
      </c>
      <c r="C14" s="44" t="s">
        <v>19</v>
      </c>
      <c r="D14" s="44" t="s">
        <v>19</v>
      </c>
      <c r="E14" s="67">
        <f>N14+R14+W14</f>
        <v>10</v>
      </c>
      <c r="F14" s="45"/>
      <c r="G14" s="45"/>
      <c r="H14" s="45"/>
      <c r="I14" s="45"/>
      <c r="J14" s="68">
        <v>9</v>
      </c>
      <c r="K14" s="68" t="s">
        <v>36</v>
      </c>
      <c r="L14" s="117" t="s">
        <v>35</v>
      </c>
      <c r="M14" s="68">
        <v>6</v>
      </c>
      <c r="N14" s="68">
        <f>M14*1.25</f>
        <v>7.5</v>
      </c>
      <c r="O14" s="45">
        <v>4</v>
      </c>
      <c r="P14" s="45" t="s">
        <v>36</v>
      </c>
      <c r="Q14" s="116" t="s">
        <v>35</v>
      </c>
      <c r="R14" s="45">
        <v>1</v>
      </c>
      <c r="S14" s="46">
        <v>1</v>
      </c>
      <c r="T14" s="46" t="s">
        <v>27</v>
      </c>
      <c r="U14" s="118" t="s">
        <v>35</v>
      </c>
      <c r="V14" s="46">
        <v>1</v>
      </c>
      <c r="W14" s="46">
        <f>V14*1.5</f>
        <v>1.5</v>
      </c>
      <c r="X14" s="45"/>
      <c r="Y14" s="45"/>
      <c r="Z14" s="45"/>
      <c r="AA14" s="45"/>
    </row>
    <row r="15" spans="1:31" x14ac:dyDescent="0.3">
      <c r="A15" s="83" t="s">
        <v>166</v>
      </c>
      <c r="B15" s="44" t="s">
        <v>156</v>
      </c>
      <c r="C15" s="44" t="s">
        <v>113</v>
      </c>
      <c r="D15" s="44" t="s">
        <v>15</v>
      </c>
      <c r="E15" s="67">
        <f>N15+R15+W15</f>
        <v>3.75</v>
      </c>
      <c r="F15" s="45"/>
      <c r="G15" s="45"/>
      <c r="H15" s="45"/>
      <c r="I15" s="45"/>
      <c r="J15" s="68">
        <v>9</v>
      </c>
      <c r="K15" s="68" t="s">
        <v>151</v>
      </c>
      <c r="L15" s="117" t="s">
        <v>35</v>
      </c>
      <c r="M15" s="68">
        <v>3</v>
      </c>
      <c r="N15" s="68">
        <f>M15*1.25</f>
        <v>3.75</v>
      </c>
      <c r="O15" s="45"/>
      <c r="P15" s="45"/>
      <c r="Q15" s="45"/>
      <c r="R15" s="45"/>
      <c r="S15" s="46"/>
      <c r="T15" s="46"/>
      <c r="U15" s="46"/>
      <c r="V15" s="46"/>
      <c r="W15" s="46"/>
      <c r="X15" s="45"/>
      <c r="Y15" s="45"/>
      <c r="Z15" s="45"/>
      <c r="AA15" s="45"/>
    </row>
    <row r="16" spans="1:31" x14ac:dyDescent="0.3">
      <c r="A16" s="83" t="s">
        <v>167</v>
      </c>
      <c r="B16" s="115" t="s">
        <v>142</v>
      </c>
      <c r="C16" s="115" t="s">
        <v>54</v>
      </c>
      <c r="D16" s="115" t="s">
        <v>54</v>
      </c>
      <c r="E16" s="67">
        <f>I16</f>
        <v>1</v>
      </c>
      <c r="F16" s="45">
        <v>3</v>
      </c>
      <c r="G16" s="45" t="s">
        <v>40</v>
      </c>
      <c r="H16" s="116" t="s">
        <v>35</v>
      </c>
      <c r="I16" s="45">
        <v>1</v>
      </c>
      <c r="J16" s="87"/>
      <c r="K16" s="78"/>
      <c r="L16" s="87"/>
      <c r="M16" s="87"/>
      <c r="N16" s="68"/>
      <c r="O16" s="45"/>
      <c r="P16" s="45"/>
      <c r="Q16" s="45"/>
      <c r="R16" s="45"/>
      <c r="S16" s="46"/>
      <c r="T16" s="46"/>
      <c r="U16" s="46"/>
      <c r="V16" s="46"/>
      <c r="W16" s="46"/>
      <c r="X16" s="45"/>
      <c r="Y16" s="45"/>
      <c r="Z16" s="45"/>
      <c r="AA16" s="45"/>
    </row>
    <row r="17" spans="1:27" x14ac:dyDescent="0.3">
      <c r="F17" s="61"/>
      <c r="G17" s="61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9" spans="1:27" x14ac:dyDescent="0.3">
      <c r="B19" s="99"/>
      <c r="C19" s="100"/>
      <c r="D19" s="100"/>
      <c r="E19" s="100"/>
      <c r="F19" s="100"/>
    </row>
    <row r="20" spans="1:27" s="59" customFormat="1" x14ac:dyDescent="0.3">
      <c r="A20" s="101"/>
      <c r="B20" s="102"/>
      <c r="C20" s="105"/>
      <c r="D20" s="100"/>
      <c r="E20" s="100"/>
      <c r="F20"/>
    </row>
    <row r="21" spans="1:27" x14ac:dyDescent="0.3">
      <c r="A21" s="99"/>
      <c r="B21" s="8"/>
      <c r="C21" s="103"/>
      <c r="D21" s="104"/>
      <c r="E21" s="104"/>
    </row>
    <row r="22" spans="1:27" s="60" customFormat="1" ht="13.8" x14ac:dyDescent="0.3">
      <c r="A22" s="101"/>
      <c r="B22" s="103"/>
      <c r="D22" s="100"/>
      <c r="E22" s="100"/>
      <c r="F22" s="59"/>
    </row>
    <row r="23" spans="1:27" s="60" customFormat="1" ht="13.8" x14ac:dyDescent="0.3">
      <c r="A23" s="101"/>
      <c r="B23" s="103"/>
      <c r="D23" s="100"/>
      <c r="E23" s="100"/>
      <c r="F23" s="59"/>
    </row>
    <row r="24" spans="1:27" s="60" customFormat="1" ht="13.8" x14ac:dyDescent="0.3">
      <c r="A24" s="101"/>
      <c r="B24" s="103"/>
      <c r="D24" s="100"/>
      <c r="E24" s="100"/>
      <c r="F24" s="59"/>
    </row>
    <row r="25" spans="1:27" s="60" customFormat="1" ht="13.8" x14ac:dyDescent="0.3">
      <c r="A25" s="101"/>
      <c r="B25" s="103"/>
      <c r="D25" s="100"/>
      <c r="E25" s="100"/>
      <c r="F25" s="59"/>
    </row>
    <row r="26" spans="1:27" s="60" customFormat="1" ht="13.8" x14ac:dyDescent="0.3">
      <c r="A26" s="101"/>
      <c r="B26" s="103"/>
      <c r="D26" s="100"/>
      <c r="E26" s="100"/>
      <c r="F26" s="59"/>
    </row>
    <row r="27" spans="1:27" s="60" customFormat="1" ht="13.8" x14ac:dyDescent="0.3">
      <c r="A27" s="101"/>
      <c r="B27" s="103"/>
      <c r="D27" s="100"/>
      <c r="E27" s="100"/>
      <c r="F27" s="59"/>
    </row>
  </sheetData>
  <sortState xmlns:xlrd2="http://schemas.microsoft.com/office/spreadsheetml/2017/richdata2" ref="A5:AA16">
    <sortCondition descending="1" ref="E5:E16"/>
  </sortState>
  <mergeCells count="19">
    <mergeCell ref="S2:W2"/>
    <mergeCell ref="T3:W3"/>
    <mergeCell ref="Y3:AA3"/>
    <mergeCell ref="AC3:AE3"/>
    <mergeCell ref="A1:E3"/>
    <mergeCell ref="F1:I1"/>
    <mergeCell ref="J1:N1"/>
    <mergeCell ref="O1:R1"/>
    <mergeCell ref="G3:I3"/>
    <mergeCell ref="K3:N3"/>
    <mergeCell ref="P3:R3"/>
    <mergeCell ref="F2:I2"/>
    <mergeCell ref="J2:N2"/>
    <mergeCell ref="O2:R2"/>
    <mergeCell ref="AB2:AE2"/>
    <mergeCell ref="X1:AA1"/>
    <mergeCell ref="AB1:AE1"/>
    <mergeCell ref="X2:AA2"/>
    <mergeCell ref="S1:W1"/>
  </mergeCells>
  <phoneticPr fontId="25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4CCAE-F3D3-4A0A-B4AC-69A6BC37DF2E}">
  <dimension ref="A1:Y18"/>
  <sheetViews>
    <sheetView tabSelected="1" workbookViewId="0">
      <selection activeCell="A5" sqref="A5:E9"/>
    </sheetView>
  </sheetViews>
  <sheetFormatPr defaultRowHeight="14.4" x14ac:dyDescent="0.3"/>
  <cols>
    <col min="1" max="1" width="8.88671875" style="54"/>
    <col min="2" max="2" width="20.109375" bestFit="1" customWidth="1"/>
    <col min="3" max="3" width="29.88671875" customWidth="1"/>
    <col min="4" max="4" width="15.21875" customWidth="1"/>
    <col min="22" max="22" width="14.109375" customWidth="1"/>
  </cols>
  <sheetData>
    <row r="1" spans="1:25" x14ac:dyDescent="0.3">
      <c r="A1" s="161" t="s">
        <v>68</v>
      </c>
      <c r="B1" s="161"/>
      <c r="C1" s="161"/>
      <c r="D1" s="161"/>
      <c r="E1" s="161"/>
      <c r="F1" s="156" t="s">
        <v>67</v>
      </c>
      <c r="G1" s="156"/>
      <c r="H1" s="156"/>
      <c r="I1" s="155" t="s">
        <v>2</v>
      </c>
      <c r="J1" s="155"/>
      <c r="K1" s="155"/>
      <c r="L1" s="155"/>
      <c r="M1" s="156" t="s">
        <v>1</v>
      </c>
      <c r="N1" s="156"/>
      <c r="O1" s="156"/>
      <c r="P1" s="152" t="s">
        <v>0</v>
      </c>
      <c r="Q1" s="152"/>
      <c r="R1" s="152"/>
      <c r="S1" s="152"/>
      <c r="T1" s="156" t="s">
        <v>3</v>
      </c>
      <c r="U1" s="156"/>
      <c r="V1" s="156"/>
      <c r="W1" s="159" t="s">
        <v>4</v>
      </c>
      <c r="X1" s="159"/>
      <c r="Y1" s="159"/>
    </row>
    <row r="2" spans="1:25" x14ac:dyDescent="0.3">
      <c r="A2" s="161"/>
      <c r="B2" s="161"/>
      <c r="C2" s="161"/>
      <c r="D2" s="161"/>
      <c r="E2" s="161"/>
      <c r="F2" s="156" t="s">
        <v>85</v>
      </c>
      <c r="G2" s="156"/>
      <c r="H2" s="156"/>
      <c r="I2" s="155" t="s">
        <v>86</v>
      </c>
      <c r="J2" s="155"/>
      <c r="K2" s="155"/>
      <c r="L2" s="155"/>
      <c r="M2" s="156" t="s">
        <v>87</v>
      </c>
      <c r="N2" s="156"/>
      <c r="O2" s="156"/>
      <c r="P2" s="152" t="s">
        <v>88</v>
      </c>
      <c r="Q2" s="152"/>
      <c r="R2" s="152"/>
      <c r="S2" s="152"/>
      <c r="T2" s="156" t="s">
        <v>89</v>
      </c>
      <c r="U2" s="156"/>
      <c r="V2" s="156"/>
      <c r="W2" s="162" t="s">
        <v>104</v>
      </c>
      <c r="X2" s="163"/>
      <c r="Y2" s="164"/>
    </row>
    <row r="3" spans="1:25" x14ac:dyDescent="0.3">
      <c r="A3" s="161"/>
      <c r="B3" s="161"/>
      <c r="C3" s="161"/>
      <c r="D3" s="161"/>
      <c r="E3" s="161"/>
      <c r="F3" s="24" t="s">
        <v>5</v>
      </c>
      <c r="G3" s="156" t="s">
        <v>90</v>
      </c>
      <c r="H3" s="156"/>
      <c r="I3" s="26" t="s">
        <v>5</v>
      </c>
      <c r="J3" s="155" t="s">
        <v>91</v>
      </c>
      <c r="K3" s="155"/>
      <c r="L3" s="155"/>
      <c r="M3" s="24" t="s">
        <v>5</v>
      </c>
      <c r="N3" s="156" t="s">
        <v>92</v>
      </c>
      <c r="O3" s="156"/>
      <c r="P3" s="25" t="s">
        <v>5</v>
      </c>
      <c r="Q3" s="152" t="s">
        <v>93</v>
      </c>
      <c r="R3" s="152"/>
      <c r="S3" s="152"/>
      <c r="T3" s="24" t="s">
        <v>5</v>
      </c>
      <c r="U3" s="156" t="s">
        <v>94</v>
      </c>
      <c r="V3" s="156"/>
      <c r="W3" s="27" t="s">
        <v>5</v>
      </c>
      <c r="X3" s="159" t="s">
        <v>105</v>
      </c>
      <c r="Y3" s="159"/>
    </row>
    <row r="4" spans="1:25" x14ac:dyDescent="0.3">
      <c r="A4" s="51" t="s">
        <v>6</v>
      </c>
      <c r="B4" s="15" t="s">
        <v>7</v>
      </c>
      <c r="C4" s="15" t="s">
        <v>8</v>
      </c>
      <c r="D4" s="15" t="s">
        <v>9</v>
      </c>
      <c r="E4" s="49" t="s">
        <v>10</v>
      </c>
      <c r="F4" s="28" t="s">
        <v>11</v>
      </c>
      <c r="G4" s="28" t="s">
        <v>12</v>
      </c>
      <c r="H4" s="28" t="s">
        <v>14</v>
      </c>
      <c r="I4" s="28" t="s">
        <v>11</v>
      </c>
      <c r="J4" s="28" t="s">
        <v>12</v>
      </c>
      <c r="K4" s="28">
        <v>1.25</v>
      </c>
      <c r="L4" s="28" t="s">
        <v>14</v>
      </c>
      <c r="M4" s="28" t="s">
        <v>11</v>
      </c>
      <c r="N4" s="28" t="s">
        <v>12</v>
      </c>
      <c r="O4" s="28" t="s">
        <v>14</v>
      </c>
      <c r="P4" s="28" t="s">
        <v>11</v>
      </c>
      <c r="Q4" s="28" t="s">
        <v>12</v>
      </c>
      <c r="R4" s="28">
        <v>1.5</v>
      </c>
      <c r="S4" s="28" t="s">
        <v>14</v>
      </c>
      <c r="T4" s="28" t="s">
        <v>11</v>
      </c>
      <c r="U4" s="28" t="s">
        <v>12</v>
      </c>
      <c r="V4" s="28" t="s">
        <v>14</v>
      </c>
      <c r="W4" s="28" t="s">
        <v>11</v>
      </c>
      <c r="X4" s="28" t="s">
        <v>12</v>
      </c>
      <c r="Y4" s="28" t="s">
        <v>14</v>
      </c>
    </row>
    <row r="5" spans="1:25" s="13" customFormat="1" x14ac:dyDescent="0.3">
      <c r="A5" s="52">
        <v>1</v>
      </c>
      <c r="B5" s="30" t="s">
        <v>98</v>
      </c>
      <c r="C5" s="39" t="s">
        <v>48</v>
      </c>
      <c r="D5" s="43" t="s">
        <v>15</v>
      </c>
      <c r="E5" s="50">
        <f>V5+Y5+S5</f>
        <v>10</v>
      </c>
      <c r="F5" s="34"/>
      <c r="G5" s="34"/>
      <c r="H5" s="34"/>
      <c r="I5" s="36"/>
      <c r="J5" s="36"/>
      <c r="K5" s="36"/>
      <c r="L5" s="36"/>
      <c r="M5" s="34">
        <v>3</v>
      </c>
      <c r="N5" s="34" t="s">
        <v>16</v>
      </c>
      <c r="O5" s="34">
        <v>2</v>
      </c>
      <c r="P5" s="38">
        <v>2</v>
      </c>
      <c r="Q5" s="38" t="s">
        <v>24</v>
      </c>
      <c r="R5" s="38">
        <v>2</v>
      </c>
      <c r="S5" s="38">
        <f>R5*1.5</f>
        <v>3</v>
      </c>
      <c r="T5" s="34">
        <v>3</v>
      </c>
      <c r="U5" s="34" t="s">
        <v>24</v>
      </c>
      <c r="V5" s="34">
        <v>3</v>
      </c>
      <c r="W5" s="31">
        <v>4</v>
      </c>
      <c r="X5" s="31" t="s">
        <v>24</v>
      </c>
      <c r="Y5" s="31">
        <v>4</v>
      </c>
    </row>
    <row r="6" spans="1:25" s="13" customFormat="1" x14ac:dyDescent="0.3">
      <c r="A6" s="52">
        <v>2</v>
      </c>
      <c r="B6" s="30" t="s">
        <v>96</v>
      </c>
      <c r="C6" s="40" t="s">
        <v>97</v>
      </c>
      <c r="D6" s="40" t="s">
        <v>15</v>
      </c>
      <c r="E6" s="50">
        <f>L6+O6+S6</f>
        <v>8.25</v>
      </c>
      <c r="F6" s="41"/>
      <c r="G6" s="41"/>
      <c r="H6" s="41"/>
      <c r="I6" s="35">
        <v>3</v>
      </c>
      <c r="J6" s="35" t="s">
        <v>24</v>
      </c>
      <c r="K6" s="35">
        <v>3</v>
      </c>
      <c r="L6" s="36">
        <f>K6*1.25</f>
        <v>3.75</v>
      </c>
      <c r="M6" s="34">
        <v>3</v>
      </c>
      <c r="N6" s="34" t="s">
        <v>24</v>
      </c>
      <c r="O6" s="34">
        <v>3</v>
      </c>
      <c r="P6" s="38">
        <v>2</v>
      </c>
      <c r="Q6" s="38" t="s">
        <v>16</v>
      </c>
      <c r="R6" s="38">
        <v>1</v>
      </c>
      <c r="S6" s="38">
        <f>R6*1.5</f>
        <v>1.5</v>
      </c>
      <c r="T6" s="34"/>
      <c r="U6" s="34"/>
      <c r="V6" s="34"/>
      <c r="W6" s="39"/>
      <c r="X6" s="39"/>
      <c r="Y6" s="42"/>
    </row>
    <row r="7" spans="1:25" s="13" customFormat="1" x14ac:dyDescent="0.3">
      <c r="A7" s="52" t="s">
        <v>56</v>
      </c>
      <c r="B7" s="32" t="s">
        <v>100</v>
      </c>
      <c r="C7" s="39" t="s">
        <v>22</v>
      </c>
      <c r="D7" s="39" t="s">
        <v>23</v>
      </c>
      <c r="E7" s="50">
        <f>S7+Y7+V7</f>
        <v>3.5</v>
      </c>
      <c r="F7" s="31"/>
      <c r="G7" s="31"/>
      <c r="H7" s="31"/>
      <c r="I7" s="36"/>
      <c r="J7" s="36"/>
      <c r="K7" s="36"/>
      <c r="L7" s="36"/>
      <c r="M7" s="31"/>
      <c r="N7" s="31"/>
      <c r="O7" s="31"/>
      <c r="P7" s="38">
        <v>2</v>
      </c>
      <c r="Q7" s="38" t="s">
        <v>16</v>
      </c>
      <c r="R7" s="37">
        <v>1</v>
      </c>
      <c r="S7" s="38">
        <f>R7*1.5</f>
        <v>1.5</v>
      </c>
      <c r="T7" s="34">
        <v>2</v>
      </c>
      <c r="U7" s="34" t="s">
        <v>16</v>
      </c>
      <c r="V7" s="34">
        <v>1</v>
      </c>
      <c r="W7" s="34">
        <v>2</v>
      </c>
      <c r="X7" s="34" t="s">
        <v>16</v>
      </c>
      <c r="Y7" s="34">
        <v>1</v>
      </c>
    </row>
    <row r="8" spans="1:25" s="13" customFormat="1" x14ac:dyDescent="0.3">
      <c r="A8" s="52" t="s">
        <v>161</v>
      </c>
      <c r="B8" s="33" t="s">
        <v>103</v>
      </c>
      <c r="C8" s="40" t="s">
        <v>140</v>
      </c>
      <c r="D8" s="40" t="s">
        <v>102</v>
      </c>
      <c r="E8" s="50">
        <v>3</v>
      </c>
      <c r="F8" s="34"/>
      <c r="G8" s="34"/>
      <c r="H8" s="34"/>
      <c r="I8" s="36"/>
      <c r="J8" s="36"/>
      <c r="K8" s="36"/>
      <c r="L8" s="36"/>
      <c r="M8" s="34"/>
      <c r="N8" s="34"/>
      <c r="O8" s="34"/>
      <c r="P8" s="38">
        <v>2</v>
      </c>
      <c r="Q8" s="38" t="s">
        <v>24</v>
      </c>
      <c r="R8" s="38">
        <v>2</v>
      </c>
      <c r="S8" s="38">
        <f>R8*1.5</f>
        <v>3</v>
      </c>
      <c r="T8" s="34"/>
      <c r="U8" s="34"/>
      <c r="V8" s="34"/>
      <c r="W8" s="39"/>
      <c r="X8" s="39"/>
      <c r="Y8" s="42"/>
    </row>
    <row r="9" spans="1:25" s="13" customFormat="1" x14ac:dyDescent="0.3">
      <c r="A9" s="52">
        <v>5</v>
      </c>
      <c r="B9" s="30" t="s">
        <v>99</v>
      </c>
      <c r="C9" s="40" t="s">
        <v>43</v>
      </c>
      <c r="D9" s="40" t="s">
        <v>101</v>
      </c>
      <c r="E9" s="50">
        <f>L9+O9</f>
        <v>2.25</v>
      </c>
      <c r="F9" s="41"/>
      <c r="G9" s="41"/>
      <c r="H9" s="41"/>
      <c r="I9" s="35">
        <v>3</v>
      </c>
      <c r="J9" s="35" t="s">
        <v>37</v>
      </c>
      <c r="K9" s="35">
        <v>1</v>
      </c>
      <c r="L9" s="36">
        <f>K9*1.25</f>
        <v>1.25</v>
      </c>
      <c r="M9" s="34">
        <v>3</v>
      </c>
      <c r="N9" s="34" t="s">
        <v>21</v>
      </c>
      <c r="O9" s="34">
        <v>1</v>
      </c>
      <c r="P9" s="38"/>
      <c r="Q9" s="38"/>
      <c r="R9" s="38"/>
      <c r="S9" s="38"/>
      <c r="T9" s="34"/>
      <c r="U9" s="34"/>
      <c r="V9" s="34"/>
      <c r="W9" s="39"/>
      <c r="X9" s="39"/>
      <c r="Y9" s="42"/>
    </row>
    <row r="10" spans="1:25" s="13" customFormat="1" x14ac:dyDescent="0.3">
      <c r="A10" s="52" t="s">
        <v>163</v>
      </c>
      <c r="B10" s="33" t="s">
        <v>95</v>
      </c>
      <c r="C10" s="33" t="s">
        <v>141</v>
      </c>
      <c r="D10" s="33" t="s">
        <v>32</v>
      </c>
      <c r="E10" s="50">
        <f>O10</f>
        <v>1</v>
      </c>
      <c r="F10" s="34"/>
      <c r="G10" s="34"/>
      <c r="H10" s="34"/>
      <c r="I10" s="36"/>
      <c r="J10" s="36"/>
      <c r="K10" s="36"/>
      <c r="L10" s="36"/>
      <c r="M10" s="34">
        <v>1</v>
      </c>
      <c r="N10" s="34" t="s">
        <v>24</v>
      </c>
      <c r="O10" s="34">
        <v>1</v>
      </c>
      <c r="P10" s="38"/>
      <c r="Q10" s="38"/>
      <c r="R10" s="38"/>
      <c r="S10" s="38"/>
      <c r="T10" s="34"/>
      <c r="U10" s="34"/>
      <c r="V10" s="34"/>
      <c r="W10" s="39"/>
      <c r="X10" s="39"/>
      <c r="Y10" s="42"/>
    </row>
    <row r="14" spans="1:25" x14ac:dyDescent="0.3">
      <c r="B14" s="29"/>
    </row>
    <row r="15" spans="1:25" ht="16.2" x14ac:dyDescent="0.3">
      <c r="A15" s="55"/>
      <c r="D15" s="48"/>
    </row>
    <row r="16" spans="1:25" ht="16.2" x14ac:dyDescent="0.3">
      <c r="A16" s="55"/>
    </row>
    <row r="17" spans="1:1" x14ac:dyDescent="0.3">
      <c r="A17" s="56"/>
    </row>
    <row r="18" spans="1:1" x14ac:dyDescent="0.3">
      <c r="A18" s="57"/>
    </row>
  </sheetData>
  <sortState xmlns:xlrd2="http://schemas.microsoft.com/office/spreadsheetml/2017/richdata2" ref="A5:Y10">
    <sortCondition descending="1" ref="E5:E10"/>
  </sortState>
  <mergeCells count="19">
    <mergeCell ref="P1:S1"/>
    <mergeCell ref="P2:S2"/>
    <mergeCell ref="Q3:S3"/>
    <mergeCell ref="X3:Y3"/>
    <mergeCell ref="W1:Y1"/>
    <mergeCell ref="W2:Y2"/>
    <mergeCell ref="T1:V1"/>
    <mergeCell ref="T2:V2"/>
    <mergeCell ref="U3:V3"/>
    <mergeCell ref="A1:E3"/>
    <mergeCell ref="F1:H1"/>
    <mergeCell ref="I1:L1"/>
    <mergeCell ref="M1:O1"/>
    <mergeCell ref="G3:H3"/>
    <mergeCell ref="J3:L3"/>
    <mergeCell ref="N3:O3"/>
    <mergeCell ref="F2:H2"/>
    <mergeCell ref="I2:L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1005-88A3-4717-B584-4355164A1CDC}">
  <dimension ref="A1:AM26"/>
  <sheetViews>
    <sheetView workbookViewId="0">
      <selection activeCell="B20" sqref="B20"/>
    </sheetView>
  </sheetViews>
  <sheetFormatPr defaultRowHeight="14.4" x14ac:dyDescent="0.3"/>
  <cols>
    <col min="1" max="1" width="8.88671875" style="54"/>
    <col min="2" max="2" width="23.21875" style="58" bestFit="1" customWidth="1"/>
    <col min="3" max="3" width="25.109375" style="58" customWidth="1"/>
    <col min="4" max="4" width="20.33203125" style="58" bestFit="1" customWidth="1"/>
    <col min="5" max="5" width="8.88671875" style="79"/>
    <col min="6" max="7" width="8.88671875" customWidth="1"/>
    <col min="8" max="8" width="12.33203125" customWidth="1"/>
    <col min="9" max="26" width="8.88671875" customWidth="1"/>
    <col min="27" max="27" width="14.109375" customWidth="1"/>
    <col min="28" max="31" width="8.88671875" customWidth="1"/>
    <col min="32" max="32" width="8.77734375" bestFit="1" customWidth="1"/>
    <col min="33" max="33" width="5.109375" bestFit="1" customWidth="1"/>
    <col min="34" max="34" width="11.88671875" bestFit="1" customWidth="1"/>
    <col min="35" max="35" width="7.109375" style="9" bestFit="1" customWidth="1"/>
  </cols>
  <sheetData>
    <row r="1" spans="1:39" s="9" customFormat="1" x14ac:dyDescent="0.3">
      <c r="A1" s="161" t="s">
        <v>66</v>
      </c>
      <c r="B1" s="161"/>
      <c r="C1" s="161"/>
      <c r="D1" s="161"/>
      <c r="E1" s="161"/>
      <c r="F1" s="154" t="s">
        <v>1</v>
      </c>
      <c r="G1" s="154"/>
      <c r="H1" s="154"/>
      <c r="I1" s="154"/>
      <c r="J1" s="155" t="s">
        <v>2</v>
      </c>
      <c r="K1" s="155"/>
      <c r="L1" s="155"/>
      <c r="M1" s="155"/>
      <c r="N1" s="155"/>
      <c r="O1" s="156" t="s">
        <v>1</v>
      </c>
      <c r="P1" s="156"/>
      <c r="Q1" s="156"/>
      <c r="R1" s="156"/>
      <c r="S1" s="152" t="s">
        <v>0</v>
      </c>
      <c r="T1" s="152"/>
      <c r="U1" s="152"/>
      <c r="V1" s="152"/>
      <c r="W1" s="152"/>
      <c r="X1" s="156" t="s">
        <v>3</v>
      </c>
      <c r="Y1" s="156"/>
      <c r="Z1" s="156"/>
      <c r="AA1" s="156"/>
      <c r="AB1" s="159" t="s">
        <v>131</v>
      </c>
      <c r="AC1" s="159"/>
      <c r="AD1" s="159"/>
      <c r="AE1" s="159"/>
      <c r="AF1" s="159" t="s">
        <v>49</v>
      </c>
      <c r="AG1" s="159"/>
      <c r="AH1" s="159"/>
      <c r="AI1" s="159"/>
      <c r="AJ1" s="159" t="s">
        <v>4</v>
      </c>
      <c r="AK1" s="159"/>
      <c r="AL1" s="159"/>
      <c r="AM1" s="159"/>
    </row>
    <row r="2" spans="1:39" s="9" customFormat="1" x14ac:dyDescent="0.3">
      <c r="A2" s="161"/>
      <c r="B2" s="161"/>
      <c r="C2" s="161"/>
      <c r="D2" s="161"/>
      <c r="E2" s="161"/>
      <c r="F2" s="154" t="s">
        <v>137</v>
      </c>
      <c r="G2" s="154"/>
      <c r="H2" s="154"/>
      <c r="I2" s="154"/>
      <c r="J2" s="155" t="s">
        <v>136</v>
      </c>
      <c r="K2" s="155"/>
      <c r="L2" s="155"/>
      <c r="M2" s="155"/>
      <c r="N2" s="155"/>
      <c r="O2" s="156" t="s">
        <v>135</v>
      </c>
      <c r="P2" s="156"/>
      <c r="Q2" s="156"/>
      <c r="R2" s="156"/>
      <c r="S2" s="152" t="s">
        <v>134</v>
      </c>
      <c r="T2" s="152"/>
      <c r="U2" s="152"/>
      <c r="V2" s="152"/>
      <c r="W2" s="152"/>
      <c r="X2" s="156" t="s">
        <v>89</v>
      </c>
      <c r="Y2" s="156"/>
      <c r="Z2" s="156"/>
      <c r="AA2" s="156"/>
      <c r="AB2" s="160" t="s">
        <v>129</v>
      </c>
      <c r="AC2" s="160"/>
      <c r="AD2" s="160"/>
      <c r="AE2" s="160"/>
      <c r="AF2" s="159" t="s">
        <v>133</v>
      </c>
      <c r="AG2" s="159"/>
      <c r="AH2" s="159"/>
      <c r="AI2" s="159"/>
      <c r="AJ2" s="162" t="s">
        <v>104</v>
      </c>
      <c r="AK2" s="163"/>
      <c r="AL2" s="163"/>
      <c r="AM2" s="164"/>
    </row>
    <row r="3" spans="1:39" s="9" customFormat="1" x14ac:dyDescent="0.3">
      <c r="A3" s="161"/>
      <c r="B3" s="161"/>
      <c r="C3" s="161"/>
      <c r="D3" s="161"/>
      <c r="E3" s="161"/>
      <c r="F3" s="11" t="s">
        <v>5</v>
      </c>
      <c r="G3" s="154" t="s">
        <v>90</v>
      </c>
      <c r="H3" s="154"/>
      <c r="I3" s="154"/>
      <c r="J3" s="26" t="s">
        <v>5</v>
      </c>
      <c r="K3" s="155" t="s">
        <v>91</v>
      </c>
      <c r="L3" s="155"/>
      <c r="M3" s="155"/>
      <c r="N3" s="155"/>
      <c r="O3" s="24" t="s">
        <v>5</v>
      </c>
      <c r="P3" s="156" t="s">
        <v>92</v>
      </c>
      <c r="Q3" s="156"/>
      <c r="R3" s="156"/>
      <c r="S3" s="25" t="s">
        <v>5</v>
      </c>
      <c r="T3" s="152" t="s">
        <v>93</v>
      </c>
      <c r="U3" s="152"/>
      <c r="V3" s="152"/>
      <c r="W3" s="152"/>
      <c r="X3" s="24" t="s">
        <v>5</v>
      </c>
      <c r="Y3" s="156" t="s">
        <v>94</v>
      </c>
      <c r="Z3" s="156"/>
      <c r="AA3" s="156"/>
      <c r="AB3" s="27" t="s">
        <v>5</v>
      </c>
      <c r="AC3" s="159" t="s">
        <v>128</v>
      </c>
      <c r="AD3" s="159"/>
      <c r="AE3" s="159"/>
      <c r="AF3" s="27" t="s">
        <v>5</v>
      </c>
      <c r="AG3" s="159" t="s">
        <v>132</v>
      </c>
      <c r="AH3" s="159"/>
      <c r="AI3" s="159"/>
      <c r="AJ3" s="27" t="s">
        <v>5</v>
      </c>
      <c r="AK3" s="159" t="s">
        <v>105</v>
      </c>
      <c r="AL3" s="159"/>
      <c r="AM3" s="159"/>
    </row>
    <row r="4" spans="1:39" s="9" customFormat="1" x14ac:dyDescent="0.3">
      <c r="A4" s="93" t="s">
        <v>6</v>
      </c>
      <c r="B4" s="70" t="s">
        <v>7</v>
      </c>
      <c r="C4" s="70" t="s">
        <v>8</v>
      </c>
      <c r="D4" s="70" t="s">
        <v>9</v>
      </c>
      <c r="E4" s="94" t="s">
        <v>10</v>
      </c>
      <c r="F4" s="86" t="s">
        <v>11</v>
      </c>
      <c r="G4" s="86" t="s">
        <v>12</v>
      </c>
      <c r="H4" s="86" t="s">
        <v>13</v>
      </c>
      <c r="I4" s="86" t="s">
        <v>14</v>
      </c>
      <c r="J4" s="28" t="s">
        <v>11</v>
      </c>
      <c r="K4" s="28" t="s">
        <v>12</v>
      </c>
      <c r="L4" s="28" t="s">
        <v>13</v>
      </c>
      <c r="M4" s="28">
        <v>1.25</v>
      </c>
      <c r="N4" s="28" t="s">
        <v>14</v>
      </c>
      <c r="O4" s="28" t="s">
        <v>11</v>
      </c>
      <c r="P4" s="28" t="s">
        <v>12</v>
      </c>
      <c r="Q4" s="28" t="s">
        <v>13</v>
      </c>
      <c r="R4" s="28" t="s">
        <v>14</v>
      </c>
      <c r="S4" s="28" t="s">
        <v>11</v>
      </c>
      <c r="T4" s="28" t="s">
        <v>12</v>
      </c>
      <c r="U4" s="28" t="s">
        <v>13</v>
      </c>
      <c r="V4" s="28">
        <v>1.5</v>
      </c>
      <c r="W4" s="28" t="s">
        <v>14</v>
      </c>
      <c r="X4" s="28" t="s">
        <v>11</v>
      </c>
      <c r="Y4" s="28" t="s">
        <v>12</v>
      </c>
      <c r="Z4" s="28" t="s">
        <v>13</v>
      </c>
      <c r="AA4" s="28" t="s">
        <v>14</v>
      </c>
      <c r="AB4" s="28" t="s">
        <v>11</v>
      </c>
      <c r="AC4" s="28" t="s">
        <v>12</v>
      </c>
      <c r="AD4" s="28" t="s">
        <v>13</v>
      </c>
      <c r="AE4" s="28" t="s">
        <v>14</v>
      </c>
      <c r="AF4" s="28" t="s">
        <v>11</v>
      </c>
      <c r="AG4" s="28" t="s">
        <v>12</v>
      </c>
      <c r="AH4" s="28" t="s">
        <v>13</v>
      </c>
      <c r="AI4" s="28" t="s">
        <v>14</v>
      </c>
      <c r="AJ4" s="28" t="s">
        <v>11</v>
      </c>
      <c r="AK4" s="28" t="s">
        <v>12</v>
      </c>
      <c r="AL4" s="28" t="s">
        <v>13</v>
      </c>
      <c r="AM4" s="28" t="s">
        <v>14</v>
      </c>
    </row>
    <row r="5" spans="1:39" x14ac:dyDescent="0.3">
      <c r="A5" s="92">
        <v>1</v>
      </c>
      <c r="B5" s="71" t="s">
        <v>117</v>
      </c>
      <c r="C5" s="73" t="s">
        <v>15</v>
      </c>
      <c r="D5" s="75" t="s">
        <v>15</v>
      </c>
      <c r="E5" s="95">
        <f>N5+W5+AM5</f>
        <v>18.25</v>
      </c>
      <c r="F5" s="45"/>
      <c r="G5" s="45"/>
      <c r="H5" s="45"/>
      <c r="I5" s="45"/>
      <c r="J5" s="87">
        <v>5</v>
      </c>
      <c r="K5" s="78" t="s">
        <v>53</v>
      </c>
      <c r="L5" s="87" t="s">
        <v>115</v>
      </c>
      <c r="M5" s="87">
        <v>5</v>
      </c>
      <c r="N5" s="68">
        <f>M5*1.25</f>
        <v>6.25</v>
      </c>
      <c r="O5" s="45">
        <v>2</v>
      </c>
      <c r="P5" s="45" t="s">
        <v>53</v>
      </c>
      <c r="Q5" s="45" t="s">
        <v>115</v>
      </c>
      <c r="R5" s="45">
        <v>2</v>
      </c>
      <c r="S5" s="46">
        <v>4</v>
      </c>
      <c r="T5" s="46" t="s">
        <v>53</v>
      </c>
      <c r="U5" s="46" t="s">
        <v>115</v>
      </c>
      <c r="V5" s="46">
        <v>4</v>
      </c>
      <c r="W5" s="46">
        <f t="shared" ref="W5:W8" si="0">V5*1.5</f>
        <v>6</v>
      </c>
      <c r="X5" s="45"/>
      <c r="Y5" s="45"/>
      <c r="Z5" s="45"/>
      <c r="AA5" s="45"/>
      <c r="AB5" s="45"/>
      <c r="AC5" s="45"/>
      <c r="AD5" s="45"/>
      <c r="AE5" s="45"/>
      <c r="AF5" s="45">
        <v>2</v>
      </c>
      <c r="AG5" s="45" t="s">
        <v>53</v>
      </c>
      <c r="AH5" s="45" t="s">
        <v>127</v>
      </c>
      <c r="AI5" s="45">
        <v>2</v>
      </c>
      <c r="AJ5" s="31">
        <v>6</v>
      </c>
      <c r="AK5" s="31" t="s">
        <v>53</v>
      </c>
      <c r="AL5" s="31" t="s">
        <v>115</v>
      </c>
      <c r="AM5" s="31">
        <v>6</v>
      </c>
    </row>
    <row r="6" spans="1:39" x14ac:dyDescent="0.3">
      <c r="A6" s="92">
        <v>2</v>
      </c>
      <c r="B6" s="71" t="s">
        <v>121</v>
      </c>
      <c r="C6" s="73" t="s">
        <v>139</v>
      </c>
      <c r="D6" s="73" t="s">
        <v>124</v>
      </c>
      <c r="E6" s="96">
        <f>N6+W6+AA6</f>
        <v>9.25</v>
      </c>
      <c r="F6" s="88"/>
      <c r="G6" s="77"/>
      <c r="H6" s="89"/>
      <c r="I6" s="89"/>
      <c r="J6" s="90">
        <v>2</v>
      </c>
      <c r="K6" s="78" t="s">
        <v>52</v>
      </c>
      <c r="L6" s="90" t="s">
        <v>114</v>
      </c>
      <c r="M6" s="68">
        <v>1</v>
      </c>
      <c r="N6" s="68">
        <f>M6*1.25</f>
        <v>1.25</v>
      </c>
      <c r="O6" s="45">
        <v>1</v>
      </c>
      <c r="P6" s="45" t="s">
        <v>53</v>
      </c>
      <c r="Q6" s="45" t="s">
        <v>114</v>
      </c>
      <c r="R6" s="45">
        <v>1</v>
      </c>
      <c r="S6" s="46">
        <v>4</v>
      </c>
      <c r="T6" s="46" t="s">
        <v>55</v>
      </c>
      <c r="U6" s="46" t="s">
        <v>115</v>
      </c>
      <c r="V6" s="46">
        <v>2</v>
      </c>
      <c r="W6" s="46">
        <f t="shared" si="0"/>
        <v>3</v>
      </c>
      <c r="X6" s="45">
        <v>5</v>
      </c>
      <c r="Y6" s="45" t="s">
        <v>53</v>
      </c>
      <c r="Z6" s="45" t="s">
        <v>115</v>
      </c>
      <c r="AA6" s="45">
        <v>5</v>
      </c>
      <c r="AB6" s="45"/>
      <c r="AC6" s="45"/>
      <c r="AD6" s="45"/>
      <c r="AE6" s="45"/>
      <c r="AF6" s="45">
        <v>2</v>
      </c>
      <c r="AG6" s="45" t="s">
        <v>52</v>
      </c>
      <c r="AH6" s="45" t="s">
        <v>126</v>
      </c>
      <c r="AI6" s="45">
        <v>1</v>
      </c>
      <c r="AJ6" s="39"/>
      <c r="AK6" s="39"/>
      <c r="AL6" s="39"/>
      <c r="AM6" s="42"/>
    </row>
    <row r="7" spans="1:39" x14ac:dyDescent="0.3">
      <c r="A7" s="92">
        <v>3</v>
      </c>
      <c r="B7" s="71" t="s">
        <v>120</v>
      </c>
      <c r="C7" s="73" t="s">
        <v>54</v>
      </c>
      <c r="D7" s="74" t="s">
        <v>109</v>
      </c>
      <c r="E7" s="96">
        <f>N7+W7+AI7</f>
        <v>9</v>
      </c>
      <c r="F7" s="88"/>
      <c r="G7" s="77"/>
      <c r="H7" s="89"/>
      <c r="I7" s="89"/>
      <c r="J7" s="90">
        <v>2</v>
      </c>
      <c r="K7" s="78" t="s">
        <v>53</v>
      </c>
      <c r="L7" s="90" t="s">
        <v>114</v>
      </c>
      <c r="M7" s="68">
        <v>2</v>
      </c>
      <c r="N7" s="68">
        <f>M7*1.25</f>
        <v>2.5</v>
      </c>
      <c r="O7" s="45"/>
      <c r="P7" s="45"/>
      <c r="Q7" s="45"/>
      <c r="R7" s="45"/>
      <c r="S7" s="46">
        <v>4</v>
      </c>
      <c r="T7" s="46" t="s">
        <v>52</v>
      </c>
      <c r="U7" s="46" t="s">
        <v>115</v>
      </c>
      <c r="V7" s="46">
        <v>3</v>
      </c>
      <c r="W7" s="46">
        <f t="shared" si="0"/>
        <v>4.5</v>
      </c>
      <c r="X7" s="45"/>
      <c r="Y7" s="45"/>
      <c r="Z7" s="45"/>
      <c r="AA7" s="45"/>
      <c r="AB7" s="45"/>
      <c r="AC7" s="45"/>
      <c r="AD7" s="45"/>
      <c r="AE7" s="45"/>
      <c r="AF7" s="45">
        <v>2</v>
      </c>
      <c r="AG7" s="45" t="s">
        <v>53</v>
      </c>
      <c r="AH7" s="45" t="s">
        <v>125</v>
      </c>
      <c r="AI7" s="45">
        <v>2</v>
      </c>
      <c r="AJ7" s="39"/>
      <c r="AK7" s="39"/>
      <c r="AL7" s="39"/>
      <c r="AM7" s="42"/>
    </row>
    <row r="8" spans="1:39" x14ac:dyDescent="0.3">
      <c r="A8" s="92">
        <v>4</v>
      </c>
      <c r="B8" s="71" t="s">
        <v>118</v>
      </c>
      <c r="C8" s="73" t="s">
        <v>122</v>
      </c>
      <c r="D8" s="73" t="s">
        <v>122</v>
      </c>
      <c r="E8" s="95">
        <f>N8+W8+AE8</f>
        <v>8.25</v>
      </c>
      <c r="F8" s="45"/>
      <c r="G8" s="45"/>
      <c r="H8" s="45"/>
      <c r="I8" s="45"/>
      <c r="J8" s="87">
        <v>5</v>
      </c>
      <c r="K8" s="78" t="s">
        <v>55</v>
      </c>
      <c r="L8" s="87" t="s">
        <v>115</v>
      </c>
      <c r="M8" s="90">
        <v>3</v>
      </c>
      <c r="N8" s="68">
        <f>M8*1.25</f>
        <v>3.75</v>
      </c>
      <c r="O8" s="45"/>
      <c r="P8" s="45"/>
      <c r="Q8" s="45"/>
      <c r="R8" s="45"/>
      <c r="S8" s="46">
        <v>1</v>
      </c>
      <c r="T8" s="46" t="s">
        <v>53</v>
      </c>
      <c r="U8" s="46" t="s">
        <v>116</v>
      </c>
      <c r="V8" s="46">
        <v>1</v>
      </c>
      <c r="W8" s="46">
        <f t="shared" si="0"/>
        <v>1.5</v>
      </c>
      <c r="X8" s="45"/>
      <c r="Y8" s="45"/>
      <c r="Z8" s="45"/>
      <c r="AA8" s="45"/>
      <c r="AB8" s="45">
        <v>4</v>
      </c>
      <c r="AC8" s="45" t="s">
        <v>52</v>
      </c>
      <c r="AD8" s="45" t="s">
        <v>130</v>
      </c>
      <c r="AE8" s="45">
        <v>3</v>
      </c>
      <c r="AF8" s="45"/>
      <c r="AG8" s="45"/>
      <c r="AH8" s="45"/>
      <c r="AI8" s="45"/>
      <c r="AJ8" s="39"/>
      <c r="AK8" s="39"/>
      <c r="AL8" s="39"/>
      <c r="AM8" s="42"/>
    </row>
    <row r="9" spans="1:39" s="69" customFormat="1" x14ac:dyDescent="0.3">
      <c r="A9" s="53" t="s">
        <v>162</v>
      </c>
      <c r="B9" s="76" t="s">
        <v>60</v>
      </c>
      <c r="C9" s="73" t="s">
        <v>61</v>
      </c>
      <c r="D9" s="73" t="s">
        <v>61</v>
      </c>
      <c r="E9" s="97">
        <f>I9</f>
        <v>4</v>
      </c>
      <c r="F9" s="45">
        <v>5</v>
      </c>
      <c r="G9" s="45" t="s">
        <v>52</v>
      </c>
      <c r="H9" s="45" t="s">
        <v>116</v>
      </c>
      <c r="I9" s="45">
        <v>4</v>
      </c>
      <c r="J9" s="68"/>
      <c r="K9" s="68"/>
      <c r="L9" s="68"/>
      <c r="M9" s="68"/>
      <c r="N9" s="68"/>
      <c r="O9" s="45"/>
      <c r="P9" s="45"/>
      <c r="Q9" s="45"/>
      <c r="R9" s="45"/>
      <c r="S9" s="46"/>
      <c r="T9" s="46"/>
      <c r="U9" s="46"/>
      <c r="V9" s="46"/>
      <c r="W9" s="46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39"/>
      <c r="AK9" s="39"/>
      <c r="AL9" s="39"/>
      <c r="AM9" s="42"/>
    </row>
    <row r="10" spans="1:39" x14ac:dyDescent="0.3">
      <c r="A10" s="92">
        <v>6</v>
      </c>
      <c r="B10" s="71" t="s">
        <v>119</v>
      </c>
      <c r="C10" s="73" t="s">
        <v>123</v>
      </c>
      <c r="D10" s="73" t="s">
        <v>43</v>
      </c>
      <c r="E10" s="95">
        <f>N10+W10+AI10</f>
        <v>3.75</v>
      </c>
      <c r="F10" s="45"/>
      <c r="G10" s="45"/>
      <c r="H10" s="45"/>
      <c r="I10" s="45"/>
      <c r="J10" s="87">
        <v>5</v>
      </c>
      <c r="K10" s="78" t="s">
        <v>58</v>
      </c>
      <c r="L10" s="87" t="s">
        <v>115</v>
      </c>
      <c r="M10" s="90">
        <v>1</v>
      </c>
      <c r="N10" s="68">
        <f>M10*1.25</f>
        <v>1.25</v>
      </c>
      <c r="O10" s="45">
        <v>2</v>
      </c>
      <c r="P10" s="45" t="s">
        <v>62</v>
      </c>
      <c r="Q10" s="45" t="s">
        <v>115</v>
      </c>
      <c r="R10" s="45">
        <v>1</v>
      </c>
      <c r="S10" s="46">
        <v>4</v>
      </c>
      <c r="T10" s="46" t="s">
        <v>59</v>
      </c>
      <c r="U10" s="46" t="s">
        <v>115</v>
      </c>
      <c r="V10" s="46">
        <v>1</v>
      </c>
      <c r="W10" s="46">
        <f>V10*1.5</f>
        <v>1.5</v>
      </c>
      <c r="X10" s="45"/>
      <c r="Y10" s="45"/>
      <c r="Z10" s="45"/>
      <c r="AA10" s="45"/>
      <c r="AB10" s="45"/>
      <c r="AC10" s="45"/>
      <c r="AD10" s="45"/>
      <c r="AE10" s="45"/>
      <c r="AF10" s="45">
        <v>2</v>
      </c>
      <c r="AG10" s="45" t="s">
        <v>52</v>
      </c>
      <c r="AH10" s="45" t="s">
        <v>127</v>
      </c>
      <c r="AI10" s="45">
        <v>1</v>
      </c>
      <c r="AJ10" s="39"/>
      <c r="AK10" s="39"/>
      <c r="AL10" s="39"/>
      <c r="AM10" s="39"/>
    </row>
    <row r="11" spans="1:39" x14ac:dyDescent="0.3">
      <c r="A11" s="53" t="s">
        <v>138</v>
      </c>
      <c r="B11" s="71" t="s">
        <v>50</v>
      </c>
      <c r="C11" s="71" t="s">
        <v>51</v>
      </c>
      <c r="D11" s="71" t="s">
        <v>15</v>
      </c>
      <c r="E11" s="97">
        <f t="shared" ref="E11:E14" si="1">I11</f>
        <v>3</v>
      </c>
      <c r="F11" s="45">
        <v>5</v>
      </c>
      <c r="G11" s="45" t="s">
        <v>55</v>
      </c>
      <c r="H11" s="45" t="s">
        <v>116</v>
      </c>
      <c r="I11" s="45">
        <v>3</v>
      </c>
      <c r="J11" s="68"/>
      <c r="K11" s="68"/>
      <c r="L11" s="68"/>
      <c r="M11" s="68"/>
      <c r="N11" s="68"/>
      <c r="O11" s="45"/>
      <c r="P11" s="45"/>
      <c r="Q11" s="45"/>
      <c r="R11" s="45"/>
      <c r="S11" s="46"/>
      <c r="T11" s="46"/>
      <c r="U11" s="46"/>
      <c r="V11" s="46"/>
      <c r="W11" s="4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4"/>
      <c r="AK11" s="44"/>
      <c r="AL11" s="44"/>
      <c r="AM11" s="47"/>
    </row>
    <row r="12" spans="1:39" x14ac:dyDescent="0.3">
      <c r="A12" s="53" t="s">
        <v>176</v>
      </c>
      <c r="B12" s="73" t="s">
        <v>106</v>
      </c>
      <c r="C12" s="73" t="s">
        <v>107</v>
      </c>
      <c r="D12" s="73" t="s">
        <v>19</v>
      </c>
      <c r="E12" s="97">
        <f t="shared" si="1"/>
        <v>2</v>
      </c>
      <c r="F12" s="45">
        <v>2</v>
      </c>
      <c r="G12" s="45" t="s">
        <v>53</v>
      </c>
      <c r="H12" s="91" t="s">
        <v>114</v>
      </c>
      <c r="I12" s="45">
        <v>2</v>
      </c>
      <c r="J12" s="68"/>
      <c r="K12" s="68"/>
      <c r="L12" s="68"/>
      <c r="M12" s="68"/>
      <c r="N12" s="68"/>
      <c r="O12" s="45"/>
      <c r="P12" s="45"/>
      <c r="Q12" s="45"/>
      <c r="R12" s="45"/>
      <c r="S12" s="46"/>
      <c r="T12" s="46"/>
      <c r="U12" s="46"/>
      <c r="V12" s="46"/>
      <c r="W12" s="46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"/>
      <c r="AK12" s="4"/>
      <c r="AL12" s="4"/>
      <c r="AM12" s="4"/>
    </row>
    <row r="13" spans="1:39" x14ac:dyDescent="0.3">
      <c r="A13" s="53" t="s">
        <v>176</v>
      </c>
      <c r="B13" s="71" t="s">
        <v>111</v>
      </c>
      <c r="C13" s="71" t="s">
        <v>19</v>
      </c>
      <c r="D13" s="73" t="s">
        <v>19</v>
      </c>
      <c r="E13" s="97">
        <f t="shared" si="1"/>
        <v>2</v>
      </c>
      <c r="F13" s="45">
        <v>3</v>
      </c>
      <c r="G13" s="45" t="s">
        <v>52</v>
      </c>
      <c r="H13" s="45" t="s">
        <v>115</v>
      </c>
      <c r="I13" s="45">
        <v>2</v>
      </c>
      <c r="J13" s="68"/>
      <c r="K13" s="68"/>
      <c r="L13" s="68"/>
      <c r="M13" s="68"/>
      <c r="N13" s="68"/>
      <c r="O13" s="45"/>
      <c r="P13" s="45"/>
      <c r="Q13" s="45"/>
      <c r="R13" s="45"/>
      <c r="S13" s="46"/>
      <c r="T13" s="46"/>
      <c r="U13" s="46"/>
      <c r="V13" s="46"/>
      <c r="W13" s="4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"/>
      <c r="AK13" s="4"/>
      <c r="AL13" s="4"/>
      <c r="AM13" s="4"/>
    </row>
    <row r="14" spans="1:39" x14ac:dyDescent="0.3">
      <c r="A14" s="53" t="s">
        <v>176</v>
      </c>
      <c r="B14" s="76" t="s">
        <v>57</v>
      </c>
      <c r="C14" s="73" t="s">
        <v>43</v>
      </c>
      <c r="D14" s="73" t="s">
        <v>43</v>
      </c>
      <c r="E14" s="97">
        <f t="shared" si="1"/>
        <v>2</v>
      </c>
      <c r="F14" s="45">
        <v>5</v>
      </c>
      <c r="G14" s="45" t="s">
        <v>59</v>
      </c>
      <c r="H14" s="45" t="s">
        <v>116</v>
      </c>
      <c r="I14" s="45">
        <v>2</v>
      </c>
      <c r="J14" s="68"/>
      <c r="K14" s="68"/>
      <c r="L14" s="68"/>
      <c r="M14" s="68"/>
      <c r="N14" s="68"/>
      <c r="O14" s="45"/>
      <c r="P14" s="45"/>
      <c r="Q14" s="45"/>
      <c r="R14" s="45"/>
      <c r="S14" s="46"/>
      <c r="T14" s="46"/>
      <c r="U14" s="46"/>
      <c r="V14" s="46"/>
      <c r="W14" s="46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"/>
      <c r="AK14" s="4"/>
      <c r="AL14" s="4"/>
      <c r="AM14" s="4"/>
    </row>
    <row r="15" spans="1:39" ht="14.4" customHeight="1" x14ac:dyDescent="0.3">
      <c r="A15" s="53" t="s">
        <v>177</v>
      </c>
      <c r="B15" s="71" t="s">
        <v>108</v>
      </c>
      <c r="C15" s="71" t="s">
        <v>110</v>
      </c>
      <c r="D15" s="74" t="s">
        <v>109</v>
      </c>
      <c r="E15" s="97">
        <f>I15</f>
        <v>1</v>
      </c>
      <c r="F15" s="45">
        <v>1</v>
      </c>
      <c r="G15" s="45" t="s">
        <v>53</v>
      </c>
      <c r="H15" s="45" t="s">
        <v>115</v>
      </c>
      <c r="I15" s="45">
        <v>1</v>
      </c>
      <c r="J15" s="68"/>
      <c r="K15" s="68"/>
      <c r="L15" s="68"/>
      <c r="M15" s="68"/>
      <c r="N15" s="68"/>
      <c r="O15" s="45"/>
      <c r="P15" s="45"/>
      <c r="Q15" s="45"/>
      <c r="R15" s="45"/>
      <c r="S15" s="85"/>
      <c r="T15" s="85"/>
      <c r="U15" s="85"/>
      <c r="V15" s="85"/>
      <c r="W15" s="8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"/>
      <c r="AK15" s="4"/>
      <c r="AL15" s="4"/>
      <c r="AM15" s="4"/>
    </row>
    <row r="16" spans="1:39" s="59" customFormat="1" x14ac:dyDescent="0.3">
      <c r="A16" s="53" t="s">
        <v>177</v>
      </c>
      <c r="B16" s="74" t="s">
        <v>112</v>
      </c>
      <c r="C16" s="71" t="s">
        <v>113</v>
      </c>
      <c r="D16" s="71" t="s">
        <v>15</v>
      </c>
      <c r="E16" s="97">
        <f>I16</f>
        <v>1</v>
      </c>
      <c r="F16" s="45">
        <v>3</v>
      </c>
      <c r="G16" s="45" t="s">
        <v>55</v>
      </c>
      <c r="H16" s="45" t="s">
        <v>115</v>
      </c>
      <c r="I16" s="45">
        <v>1</v>
      </c>
      <c r="J16" s="68"/>
      <c r="K16" s="68"/>
      <c r="L16" s="68"/>
      <c r="M16" s="68"/>
      <c r="N16" s="68"/>
      <c r="O16" s="45"/>
      <c r="P16" s="45"/>
      <c r="Q16" s="45"/>
      <c r="R16" s="45"/>
      <c r="S16" s="85"/>
      <c r="T16" s="85"/>
      <c r="U16" s="85"/>
      <c r="V16" s="85"/>
      <c r="W16" s="8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"/>
      <c r="AK16" s="4"/>
      <c r="AL16" s="4"/>
      <c r="AM16" s="4"/>
    </row>
    <row r="17" spans="1:39" s="60" customFormat="1" x14ac:dyDescent="0.3">
      <c r="A17" s="53" t="s">
        <v>177</v>
      </c>
      <c r="B17" s="75" t="s">
        <v>64</v>
      </c>
      <c r="C17" s="73" t="s">
        <v>65</v>
      </c>
      <c r="D17" s="73" t="s">
        <v>43</v>
      </c>
      <c r="E17" s="97">
        <f>I17</f>
        <v>1</v>
      </c>
      <c r="F17" s="45">
        <v>4</v>
      </c>
      <c r="G17" s="45" t="s">
        <v>62</v>
      </c>
      <c r="H17" s="45" t="s">
        <v>116</v>
      </c>
      <c r="I17" s="45">
        <v>1</v>
      </c>
      <c r="J17" s="68"/>
      <c r="K17" s="68"/>
      <c r="L17" s="68"/>
      <c r="M17" s="68"/>
      <c r="N17" s="68"/>
      <c r="O17" s="45"/>
      <c r="P17" s="45"/>
      <c r="Q17" s="45"/>
      <c r="R17" s="45"/>
      <c r="S17" s="85"/>
      <c r="T17" s="85"/>
      <c r="U17" s="85"/>
      <c r="V17" s="85"/>
      <c r="W17" s="8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"/>
      <c r="AK17" s="4"/>
      <c r="AL17" s="4"/>
      <c r="AM17" s="4"/>
    </row>
    <row r="18" spans="1:39" s="60" customFormat="1" x14ac:dyDescent="0.3">
      <c r="A18" s="84"/>
      <c r="B18" s="61"/>
      <c r="C18" s="61"/>
      <c r="D18" s="61"/>
      <c r="E18" s="80"/>
      <c r="F18" s="61"/>
      <c r="G18" s="61"/>
      <c r="AJ18"/>
      <c r="AK18"/>
      <c r="AL18"/>
      <c r="AM18"/>
    </row>
    <row r="19" spans="1:39" s="60" customFormat="1" x14ac:dyDescent="0.3">
      <c r="A19" s="84"/>
      <c r="B19" s="61"/>
      <c r="C19" s="61"/>
      <c r="D19" s="61"/>
      <c r="E19" s="80"/>
      <c r="F19" s="61"/>
      <c r="G19" s="61"/>
      <c r="AJ19"/>
      <c r="AK19"/>
      <c r="AL19"/>
      <c r="AM19"/>
    </row>
    <row r="20" spans="1:39" x14ac:dyDescent="0.3">
      <c r="A20" s="84"/>
      <c r="B20" s="61"/>
      <c r="C20" s="61"/>
      <c r="D20" s="61"/>
      <c r="E20" s="80"/>
      <c r="F20" s="61"/>
      <c r="G20" s="61"/>
      <c r="AI20"/>
    </row>
    <row r="21" spans="1:39" s="59" customFormat="1" x14ac:dyDescent="0.3">
      <c r="A21" s="84"/>
      <c r="B21" s="61"/>
      <c r="C21" s="61"/>
      <c r="D21" s="62"/>
      <c r="E21" s="81"/>
      <c r="F21" s="62"/>
      <c r="G21" s="61"/>
      <c r="AJ21"/>
      <c r="AK21"/>
      <c r="AL21"/>
      <c r="AM21"/>
    </row>
    <row r="22" spans="1:39" x14ac:dyDescent="0.3">
      <c r="A22" s="84"/>
      <c r="B22" s="61"/>
      <c r="C22" s="66"/>
      <c r="D22" s="61"/>
      <c r="E22" s="80"/>
      <c r="F22" s="61"/>
      <c r="G22" s="61"/>
      <c r="AI22"/>
    </row>
    <row r="23" spans="1:39" s="60" customFormat="1" x14ac:dyDescent="0.3">
      <c r="A23" s="84"/>
      <c r="B23" s="61"/>
      <c r="C23" s="63"/>
      <c r="D23" s="64"/>
      <c r="E23" s="81"/>
      <c r="F23" s="62"/>
      <c r="G23" s="63"/>
      <c r="AJ23"/>
      <c r="AK23"/>
      <c r="AL23"/>
      <c r="AM23"/>
    </row>
    <row r="24" spans="1:39" s="60" customFormat="1" x14ac:dyDescent="0.3">
      <c r="A24" s="84"/>
      <c r="B24" s="61"/>
      <c r="C24" s="65"/>
      <c r="D24" s="62"/>
      <c r="E24" s="82"/>
      <c r="F24" s="64"/>
      <c r="G24" s="63"/>
      <c r="AJ24"/>
      <c r="AK24"/>
      <c r="AL24"/>
      <c r="AM24"/>
    </row>
    <row r="25" spans="1:39" s="60" customFormat="1" x14ac:dyDescent="0.3">
      <c r="A25" s="84"/>
      <c r="B25" s="61"/>
      <c r="C25" s="63"/>
      <c r="D25" s="62"/>
      <c r="E25" s="81"/>
      <c r="F25" s="64"/>
      <c r="G25" s="63"/>
      <c r="AJ25"/>
      <c r="AK25"/>
      <c r="AL25"/>
      <c r="AM25"/>
    </row>
    <row r="26" spans="1:39" x14ac:dyDescent="0.3">
      <c r="A26" s="84"/>
      <c r="B26" s="61"/>
      <c r="C26" s="63"/>
      <c r="D26" s="62"/>
      <c r="E26" s="81"/>
      <c r="F26" s="62"/>
      <c r="G26" s="63"/>
      <c r="AI26"/>
    </row>
  </sheetData>
  <sortState xmlns:xlrd2="http://schemas.microsoft.com/office/spreadsheetml/2017/richdata2" ref="A5:AI17">
    <sortCondition descending="1" ref="E5:E17"/>
  </sortState>
  <mergeCells count="25">
    <mergeCell ref="AJ1:AM1"/>
    <mergeCell ref="AJ2:AM2"/>
    <mergeCell ref="AK3:AM3"/>
    <mergeCell ref="O1:R1"/>
    <mergeCell ref="S1:W1"/>
    <mergeCell ref="AG3:AI3"/>
    <mergeCell ref="AF1:AI1"/>
    <mergeCell ref="AF2:AI2"/>
    <mergeCell ref="X1:AA1"/>
    <mergeCell ref="AB1:AE1"/>
    <mergeCell ref="O2:R2"/>
    <mergeCell ref="S2:W2"/>
    <mergeCell ref="X2:AA2"/>
    <mergeCell ref="AB2:AE2"/>
    <mergeCell ref="P3:R3"/>
    <mergeCell ref="T3:W3"/>
    <mergeCell ref="Y3:AA3"/>
    <mergeCell ref="AC3:AE3"/>
    <mergeCell ref="A1:E3"/>
    <mergeCell ref="F1:I1"/>
    <mergeCell ref="G3:I3"/>
    <mergeCell ref="F2:I2"/>
    <mergeCell ref="J1:N1"/>
    <mergeCell ref="J2:N2"/>
    <mergeCell ref="K3:N3"/>
  </mergeCells>
  <phoneticPr fontId="2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29EE-0F83-42F5-B060-3FC809B7A7F9}">
  <dimension ref="A1:J20"/>
  <sheetViews>
    <sheetView workbookViewId="0">
      <selection activeCell="D18" sqref="D18"/>
    </sheetView>
  </sheetViews>
  <sheetFormatPr defaultRowHeight="14.4" x14ac:dyDescent="0.3"/>
  <cols>
    <col min="1" max="1" width="5.6640625" bestFit="1" customWidth="1"/>
    <col min="2" max="2" width="15.44140625" bestFit="1" customWidth="1"/>
    <col min="3" max="3" width="28.21875" bestFit="1" customWidth="1"/>
    <col min="5" max="5" width="25.77734375" bestFit="1" customWidth="1"/>
    <col min="7" max="7" width="25.5546875" bestFit="1" customWidth="1"/>
    <col min="9" max="9" width="21.5546875" bestFit="1" customWidth="1"/>
  </cols>
  <sheetData>
    <row r="1" spans="1:10" s="9" customFormat="1" x14ac:dyDescent="0.3">
      <c r="A1" s="153" t="s">
        <v>78</v>
      </c>
      <c r="B1" s="153"/>
      <c r="C1" s="153"/>
      <c r="D1" s="153"/>
      <c r="E1" s="166" t="s">
        <v>80</v>
      </c>
      <c r="F1" s="165" t="s">
        <v>79</v>
      </c>
      <c r="G1" s="165" t="s">
        <v>81</v>
      </c>
      <c r="H1" s="165" t="s">
        <v>79</v>
      </c>
      <c r="I1" s="166" t="s">
        <v>82</v>
      </c>
      <c r="J1" s="165" t="s">
        <v>79</v>
      </c>
    </row>
    <row r="2" spans="1:10" s="9" customFormat="1" x14ac:dyDescent="0.3">
      <c r="A2" s="153"/>
      <c r="B2" s="153"/>
      <c r="C2" s="153"/>
      <c r="D2" s="153"/>
      <c r="E2" s="166"/>
      <c r="F2" s="165"/>
      <c r="G2" s="165"/>
      <c r="H2" s="165"/>
      <c r="I2" s="166"/>
      <c r="J2" s="165"/>
    </row>
    <row r="3" spans="1:10" s="9" customFormat="1" x14ac:dyDescent="0.3">
      <c r="A3" s="153"/>
      <c r="B3" s="153"/>
      <c r="C3" s="153"/>
      <c r="D3" s="153"/>
      <c r="E3" s="166"/>
      <c r="F3" s="165"/>
      <c r="G3" s="165"/>
      <c r="H3" s="165"/>
      <c r="I3" s="166"/>
      <c r="J3" s="165"/>
    </row>
    <row r="4" spans="1:10" s="9" customFormat="1" x14ac:dyDescent="0.3">
      <c r="A4" s="144" t="s">
        <v>6</v>
      </c>
      <c r="B4" s="1" t="s">
        <v>71</v>
      </c>
      <c r="C4" s="1" t="s">
        <v>9</v>
      </c>
      <c r="D4" s="1" t="s">
        <v>10</v>
      </c>
      <c r="E4" s="166"/>
      <c r="F4" s="165"/>
      <c r="G4" s="165"/>
      <c r="H4" s="165"/>
      <c r="I4" s="166"/>
      <c r="J4" s="165"/>
    </row>
    <row r="5" spans="1:10" x14ac:dyDescent="0.3">
      <c r="A5" s="145">
        <v>1</v>
      </c>
      <c r="B5" s="3" t="s">
        <v>72</v>
      </c>
      <c r="C5" s="3" t="s">
        <v>15</v>
      </c>
      <c r="D5" s="150">
        <f t="shared" ref="D5:D10" si="0">F5+H5+J5</f>
        <v>284.25</v>
      </c>
      <c r="E5" s="147" t="s">
        <v>38</v>
      </c>
      <c r="F5" s="24">
        <v>123.25</v>
      </c>
      <c r="G5" s="116" t="s">
        <v>29</v>
      </c>
      <c r="H5" s="98">
        <v>78.75</v>
      </c>
      <c r="I5" s="148" t="s">
        <v>144</v>
      </c>
      <c r="J5" s="98">
        <v>82.25</v>
      </c>
    </row>
    <row r="6" spans="1:10" x14ac:dyDescent="0.3">
      <c r="A6" s="145">
        <v>2</v>
      </c>
      <c r="B6" s="3" t="s">
        <v>75</v>
      </c>
      <c r="C6" s="3" t="s">
        <v>43</v>
      </c>
      <c r="D6" s="150">
        <f t="shared" si="0"/>
        <v>136.5</v>
      </c>
      <c r="E6" s="44" t="s">
        <v>173</v>
      </c>
      <c r="F6" s="98">
        <v>33</v>
      </c>
      <c r="G6" s="148" t="s">
        <v>42</v>
      </c>
      <c r="H6" s="98">
        <v>94</v>
      </c>
      <c r="I6" s="116" t="s">
        <v>155</v>
      </c>
      <c r="J6" s="98">
        <v>9.5</v>
      </c>
    </row>
    <row r="7" spans="1:10" x14ac:dyDescent="0.3">
      <c r="A7" s="146" t="s">
        <v>56</v>
      </c>
      <c r="B7" s="6" t="s">
        <v>76</v>
      </c>
      <c r="C7" s="5" t="s">
        <v>19</v>
      </c>
      <c r="D7" s="150">
        <f t="shared" si="0"/>
        <v>131.5</v>
      </c>
      <c r="E7" s="148" t="s">
        <v>168</v>
      </c>
      <c r="F7" s="98">
        <v>122.5</v>
      </c>
      <c r="G7" s="116" t="s">
        <v>154</v>
      </c>
      <c r="H7" s="98">
        <v>9</v>
      </c>
      <c r="I7" s="114"/>
      <c r="J7" s="114"/>
    </row>
    <row r="8" spans="1:10" x14ac:dyDescent="0.3">
      <c r="A8" s="145">
        <v>4</v>
      </c>
      <c r="B8" s="3" t="s">
        <v>73</v>
      </c>
      <c r="C8" s="3" t="s">
        <v>32</v>
      </c>
      <c r="D8" s="150">
        <f t="shared" si="0"/>
        <v>84.5</v>
      </c>
      <c r="E8" s="149" t="s">
        <v>31</v>
      </c>
      <c r="F8" s="98">
        <v>24</v>
      </c>
      <c r="G8" s="116" t="s">
        <v>148</v>
      </c>
      <c r="H8" s="98">
        <v>60.5</v>
      </c>
      <c r="I8" s="114"/>
      <c r="J8" s="114"/>
    </row>
    <row r="9" spans="1:10" x14ac:dyDescent="0.3">
      <c r="A9" s="145">
        <v>5</v>
      </c>
      <c r="B9" s="3" t="s">
        <v>77</v>
      </c>
      <c r="C9" s="3" t="s">
        <v>26</v>
      </c>
      <c r="D9" s="150">
        <f t="shared" si="0"/>
        <v>79.5</v>
      </c>
      <c r="E9" s="149" t="s">
        <v>25</v>
      </c>
      <c r="F9" s="98">
        <v>79.5</v>
      </c>
      <c r="G9" s="114"/>
      <c r="H9" s="98"/>
      <c r="I9" s="114"/>
      <c r="J9" s="114"/>
    </row>
    <row r="10" spans="1:10" x14ac:dyDescent="0.3">
      <c r="A10" s="145">
        <v>6</v>
      </c>
      <c r="B10" s="3" t="s">
        <v>74</v>
      </c>
      <c r="C10" s="3" t="s">
        <v>34</v>
      </c>
      <c r="D10" s="150">
        <f t="shared" si="0"/>
        <v>72</v>
      </c>
      <c r="E10" s="148" t="s">
        <v>46</v>
      </c>
      <c r="F10" s="98">
        <v>72</v>
      </c>
      <c r="G10" s="114"/>
      <c r="H10" s="98"/>
      <c r="I10" s="145"/>
      <c r="J10" s="114"/>
    </row>
    <row r="11" spans="1:10" x14ac:dyDescent="0.3">
      <c r="A11" s="145">
        <v>7</v>
      </c>
      <c r="B11" s="4" t="s">
        <v>175</v>
      </c>
      <c r="C11" s="5" t="s">
        <v>61</v>
      </c>
      <c r="D11" s="151">
        <v>11.5</v>
      </c>
      <c r="E11" s="116" t="s">
        <v>153</v>
      </c>
      <c r="F11" s="98">
        <v>11.5</v>
      </c>
      <c r="G11" s="114"/>
      <c r="H11" s="98"/>
      <c r="I11" s="114"/>
      <c r="J11" s="114"/>
    </row>
    <row r="12" spans="1:10" x14ac:dyDescent="0.3">
      <c r="A12" s="145">
        <v>8</v>
      </c>
      <c r="B12" s="12" t="s">
        <v>174</v>
      </c>
      <c r="C12" s="5" t="s">
        <v>54</v>
      </c>
      <c r="D12" s="150">
        <v>1</v>
      </c>
      <c r="E12" s="148" t="s">
        <v>142</v>
      </c>
      <c r="F12" s="98">
        <v>1</v>
      </c>
      <c r="G12" s="114"/>
      <c r="H12" s="98"/>
      <c r="I12" s="114"/>
      <c r="J12" s="114"/>
    </row>
    <row r="13" spans="1:10" x14ac:dyDescent="0.3">
      <c r="A13" s="19"/>
      <c r="B13" s="20"/>
      <c r="C13" s="21"/>
      <c r="D13" s="13"/>
    </row>
    <row r="14" spans="1:10" x14ac:dyDescent="0.3">
      <c r="A14" s="19"/>
    </row>
    <row r="15" spans="1:10" x14ac:dyDescent="0.3">
      <c r="A15" s="16"/>
      <c r="B15" s="22"/>
      <c r="C15" s="10"/>
      <c r="D15" s="13"/>
    </row>
    <row r="16" spans="1:10" x14ac:dyDescent="0.3">
      <c r="A16" s="16"/>
      <c r="B16" s="17"/>
      <c r="D16" s="13"/>
    </row>
    <row r="17" spans="1:4" x14ac:dyDescent="0.3">
      <c r="A17" s="16"/>
      <c r="B17" s="22"/>
      <c r="C17" s="13"/>
      <c r="D17" s="13"/>
    </row>
    <row r="18" spans="1:4" x14ac:dyDescent="0.3">
      <c r="A18" s="23"/>
      <c r="C18" s="18"/>
    </row>
    <row r="19" spans="1:4" x14ac:dyDescent="0.3">
      <c r="A19" s="23"/>
      <c r="C19" s="13"/>
    </row>
    <row r="20" spans="1:4" x14ac:dyDescent="0.3">
      <c r="A20" s="23"/>
      <c r="C20" s="13"/>
    </row>
  </sheetData>
  <sortState xmlns:xlrd2="http://schemas.microsoft.com/office/spreadsheetml/2017/richdata2" ref="A5:J12">
    <sortCondition descending="1" ref="D5:D12"/>
  </sortState>
  <mergeCells count="7">
    <mergeCell ref="J1:J4"/>
    <mergeCell ref="A1:D3"/>
    <mergeCell ref="E1:E4"/>
    <mergeCell ref="F1:F4"/>
    <mergeCell ref="G1:G4"/>
    <mergeCell ref="H1:H4"/>
    <mergeCell ref="I1:I4"/>
  </mergeCells>
  <conditionalFormatting sqref="B9:B10">
    <cfRule type="cellIs" dxfId="1" priority="3" stopIfTrue="1" operator="between">
      <formula>9</formula>
      <formula>12</formula>
    </cfRule>
  </conditionalFormatting>
  <conditionalFormatting sqref="G9">
    <cfRule type="cellIs" dxfId="0" priority="2" stopIfTrue="1" operator="between">
      <formula>9</formula>
      <formula>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Isased LH</vt:lpstr>
      <vt:lpstr>Emased LH</vt:lpstr>
      <vt:lpstr>Veteran LH</vt:lpstr>
      <vt:lpstr>Kutsikas LH</vt:lpstr>
      <vt:lpstr>KENNEL LH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37255</dc:creator>
  <cp:lastModifiedBy>Liina Sepp</cp:lastModifiedBy>
  <dcterms:created xsi:type="dcterms:W3CDTF">2022-12-23T19:06:07Z</dcterms:created>
  <dcterms:modified xsi:type="dcterms:W3CDTF">2023-11-26T07:13:03Z</dcterms:modified>
</cp:coreProperties>
</file>