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7255\Desktop\GSD\ESLÜ\2023 ESLÜ arvestus\"/>
    </mc:Choice>
  </mc:AlternateContent>
  <xr:revisionPtr revIDLastSave="0" documentId="13_ncr:1_{9AFCE12F-059B-4A21-B0FB-7DCB1B583864}" xr6:coauthVersionLast="47" xr6:coauthVersionMax="47" xr10:uidLastSave="{00000000-0000-0000-0000-000000000000}"/>
  <bookViews>
    <workbookView xWindow="-108" yWindow="-108" windowWidth="23256" windowHeight="12456" tabRatio="608" xr2:uid="{754B17EA-B521-4B0E-A4CE-634E87BA0FFD}"/>
  </bookViews>
  <sheets>
    <sheet name="ISANE" sheetId="2" r:id="rId1"/>
    <sheet name="EMANE" sheetId="3" r:id="rId2"/>
    <sheet name="VETERAN" sheetId="1" r:id="rId3"/>
    <sheet name="KUTSIKAD" sheetId="5" r:id="rId4"/>
    <sheet name="KENNEL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4" l="1"/>
  <c r="D16" i="4"/>
  <c r="D17" i="4"/>
  <c r="D15" i="4"/>
  <c r="D12" i="4"/>
  <c r="W21" i="2"/>
  <c r="E14" i="2"/>
  <c r="W10" i="2"/>
  <c r="W19" i="2"/>
  <c r="W20" i="2"/>
  <c r="W12" i="2"/>
  <c r="E12" i="2" s="1"/>
  <c r="W16" i="2"/>
  <c r="E16" i="2" s="1"/>
  <c r="W23" i="2"/>
  <c r="W13" i="2"/>
  <c r="E13" i="2" s="1"/>
  <c r="W11" i="2"/>
  <c r="W15" i="2"/>
  <c r="E15" i="2" s="1"/>
  <c r="W8" i="2"/>
  <c r="W9" i="2"/>
  <c r="W6" i="2"/>
  <c r="W7" i="2"/>
  <c r="N11" i="2"/>
  <c r="E11" i="2" s="1"/>
  <c r="N8" i="2"/>
  <c r="N9" i="2"/>
  <c r="N5" i="2"/>
  <c r="E5" i="2" s="1"/>
  <c r="N6" i="2"/>
  <c r="E6" i="2" s="1"/>
  <c r="N7" i="2"/>
  <c r="N17" i="2"/>
  <c r="E17" i="2" s="1"/>
  <c r="N10" i="2"/>
  <c r="N18" i="2"/>
  <c r="N19" i="2"/>
  <c r="E19" i="2" s="1"/>
  <c r="N21" i="2"/>
  <c r="E21" i="2" s="1"/>
  <c r="N20" i="2"/>
  <c r="E35" i="3"/>
  <c r="E32" i="3"/>
  <c r="E6" i="3"/>
  <c r="E37" i="3"/>
  <c r="E15" i="3"/>
  <c r="E11" i="3"/>
  <c r="E12" i="3"/>
  <c r="E20" i="3"/>
  <c r="E31" i="3"/>
  <c r="E30" i="3"/>
  <c r="E27" i="3"/>
  <c r="W9" i="3"/>
  <c r="W13" i="3"/>
  <c r="E13" i="3" s="1"/>
  <c r="W7" i="3"/>
  <c r="W15" i="3"/>
  <c r="W24" i="3"/>
  <c r="W29" i="3"/>
  <c r="W6" i="3"/>
  <c r="W8" i="3"/>
  <c r="E8" i="3" s="1"/>
  <c r="W28" i="3"/>
  <c r="E28" i="3" s="1"/>
  <c r="W16" i="3"/>
  <c r="W5" i="3"/>
  <c r="N5" i="3"/>
  <c r="E5" i="3" s="1"/>
  <c r="N14" i="3"/>
  <c r="E14" i="3" s="1"/>
  <c r="N26" i="3"/>
  <c r="E26" i="3" s="1"/>
  <c r="N9" i="3"/>
  <c r="E9" i="3" s="1"/>
  <c r="N10" i="3"/>
  <c r="E10" i="3" s="1"/>
  <c r="N7" i="3"/>
  <c r="E7" i="3" s="1"/>
  <c r="N15" i="3"/>
  <c r="N24" i="3"/>
  <c r="E24" i="3" s="1"/>
  <c r="N29" i="3"/>
  <c r="E29" i="3" s="1"/>
  <c r="N33" i="3"/>
  <c r="E33" i="3" s="1"/>
  <c r="N37" i="3"/>
  <c r="N6" i="3"/>
  <c r="E7" i="2" l="1"/>
  <c r="E10" i="2"/>
  <c r="E20" i="2"/>
  <c r="E9" i="2"/>
  <c r="E8" i="2"/>
  <c r="W13" i="5"/>
  <c r="W21" i="5"/>
  <c r="W8" i="5"/>
  <c r="W5" i="5"/>
  <c r="E5" i="5" s="1"/>
  <c r="W9" i="5"/>
  <c r="N17" i="5" l="1"/>
  <c r="E17" i="5" s="1"/>
  <c r="N11" i="5"/>
  <c r="N9" i="5"/>
  <c r="E9" i="5" s="1"/>
  <c r="N8" i="5"/>
  <c r="E8" i="5" s="1"/>
  <c r="E8" i="1" l="1"/>
  <c r="S6" i="1"/>
  <c r="S5" i="1"/>
  <c r="S10" i="1"/>
  <c r="S11" i="1"/>
  <c r="L9" i="1"/>
  <c r="L6" i="1"/>
  <c r="E6" i="1" s="1"/>
  <c r="L5" i="1"/>
  <c r="D8" i="4"/>
  <c r="E5" i="1" l="1"/>
  <c r="D11" i="4"/>
  <c r="D9" i="4"/>
  <c r="D5" i="4"/>
  <c r="D13" i="4"/>
  <c r="D10" i="4"/>
  <c r="D7" i="4"/>
  <c r="D6" i="4"/>
</calcChain>
</file>

<file path=xl/sharedStrings.xml><?xml version="1.0" encoding="utf-8"?>
<sst xmlns="http://schemas.openxmlformats.org/spreadsheetml/2006/main" count="962" uniqueCount="314">
  <si>
    <t>Articus Erinäitus</t>
  </si>
  <si>
    <t>ESLÜ PEAERINÄITUS</t>
  </si>
  <si>
    <t>Articus erinäitus</t>
  </si>
  <si>
    <t>Balti Sieger</t>
  </si>
  <si>
    <t>Läti erinäitus</t>
  </si>
  <si>
    <t>Kohtunik</t>
  </si>
  <si>
    <t>KOHT</t>
  </si>
  <si>
    <t>NIMI</t>
  </si>
  <si>
    <t>OMANIK</t>
  </si>
  <si>
    <t>KASVATAJA</t>
  </si>
  <si>
    <t>KOKKU</t>
  </si>
  <si>
    <t>Ringis k.</t>
  </si>
  <si>
    <t>Koht</t>
  </si>
  <si>
    <t>Punkte</t>
  </si>
  <si>
    <t>Margit Kuusman</t>
  </si>
  <si>
    <t>V3</t>
  </si>
  <si>
    <t>V1</t>
  </si>
  <si>
    <t>WUNDERSTERN YELLA</t>
  </si>
  <si>
    <t>Marek Tammemäe</t>
  </si>
  <si>
    <t>Riina Ruven</t>
  </si>
  <si>
    <t>V2</t>
  </si>
  <si>
    <t>WUNDERSTERN VERA</t>
  </si>
  <si>
    <t>HELEROS XRANDON</t>
  </si>
  <si>
    <t>Reet Pärn</t>
  </si>
  <si>
    <t>Heli Vaab</t>
  </si>
  <si>
    <t>Liina Sepp</t>
  </si>
  <si>
    <t>Urve Lageda</t>
  </si>
  <si>
    <t>SG1</t>
  </si>
  <si>
    <t>Läti peaerinäitus</t>
  </si>
  <si>
    <t>Soome peaerinäitus</t>
  </si>
  <si>
    <t>Klass</t>
  </si>
  <si>
    <t>Veiko Väljas</t>
  </si>
  <si>
    <t>Kasutusklass (GHKL)</t>
  </si>
  <si>
    <t>VA1</t>
  </si>
  <si>
    <t>TAZIO VOM WEBACHTAL</t>
  </si>
  <si>
    <t>Jaak Sõrmus</t>
  </si>
  <si>
    <t>Stefano Galastri</t>
  </si>
  <si>
    <t>VA2</t>
  </si>
  <si>
    <t>V6</t>
  </si>
  <si>
    <t>V9</t>
  </si>
  <si>
    <t>Team Zilber Wasserfall Zen Graf</t>
  </si>
  <si>
    <t>Leonid Eivin</t>
  </si>
  <si>
    <t>V4</t>
  </si>
  <si>
    <t>V5</t>
  </si>
  <si>
    <t>V8</t>
  </si>
  <si>
    <t>V7</t>
  </si>
  <si>
    <t>Aina Laanemets</t>
  </si>
  <si>
    <t>SG2</t>
  </si>
  <si>
    <t>Kesmine klass (JHKL)</t>
  </si>
  <si>
    <t>Eha Kõrve</t>
  </si>
  <si>
    <t>Natalia Nokhrina</t>
  </si>
  <si>
    <t>Noorteklass (JKL)</t>
  </si>
  <si>
    <t>SG3</t>
  </si>
  <si>
    <t>AUSSENHAUS XAIKO</t>
  </si>
  <si>
    <t>Eugen Põllumäe</t>
  </si>
  <si>
    <t>SG6</t>
  </si>
  <si>
    <t>Jaan Kotkas</t>
  </si>
  <si>
    <t>Elisabeth Hindenburg</t>
  </si>
  <si>
    <t>SG5</t>
  </si>
  <si>
    <t>SG7</t>
  </si>
  <si>
    <t>SG4</t>
  </si>
  <si>
    <t>Oksana Iin</t>
  </si>
  <si>
    <t>WUNDERSTERN CLIFF</t>
  </si>
  <si>
    <t>Merle Lank</t>
  </si>
  <si>
    <t>SG8</t>
  </si>
  <si>
    <t>Jelena Levašova</t>
  </si>
  <si>
    <t>WUNDERSTERN YASKO</t>
  </si>
  <si>
    <t>ESLÜ AASTA PARIM ISANE NÄITUSEKOER</t>
  </si>
  <si>
    <t>MARGMAN JARA</t>
  </si>
  <si>
    <t>Lea Kuldsepp</t>
  </si>
  <si>
    <t>AUSSENHAUS UMIRA</t>
  </si>
  <si>
    <t>Kadi Ebras</t>
  </si>
  <si>
    <t>DEFENDERVIL HERMIONE</t>
  </si>
  <si>
    <t>Vilve Ala-Paal</t>
  </si>
  <si>
    <t>Daniel Heinmaa</t>
  </si>
  <si>
    <t>ESTRELLEST KRIS INDIGO</t>
  </si>
  <si>
    <t>AUSSENHAUS YANKA</t>
  </si>
  <si>
    <t>WUNDERSTERN BLU</t>
  </si>
  <si>
    <t>Rita Vellend</t>
  </si>
  <si>
    <t>Ene Vöörmann ja Marleen Seemann</t>
  </si>
  <si>
    <t>Velve Tuuling</t>
  </si>
  <si>
    <t>MARGMAN ZARINA</t>
  </si>
  <si>
    <t>NELLY VOM DIEMEL</t>
  </si>
  <si>
    <t>Wolfgang Weimer</t>
  </si>
  <si>
    <t>WUNDERSTERN THALISSA</t>
  </si>
  <si>
    <t>DANHUNDE ATHENAARABELLA</t>
  </si>
  <si>
    <t>SG12</t>
  </si>
  <si>
    <t>SUNNTOYA'S AMIRA</t>
  </si>
  <si>
    <t>ASSAUWEHOF REBECCA</t>
  </si>
  <si>
    <t>Liidia Penner</t>
  </si>
  <si>
    <t>Irina Sõsoljatina</t>
  </si>
  <si>
    <t>SG10</t>
  </si>
  <si>
    <t>SG15</t>
  </si>
  <si>
    <t>Marika Tulupova</t>
  </si>
  <si>
    <t>SG9</t>
  </si>
  <si>
    <t>SG11</t>
  </si>
  <si>
    <t>ASSAUWEHOF ROLANDA</t>
  </si>
  <si>
    <t>WUNDERSTERN CASSANDRA</t>
  </si>
  <si>
    <t>Kristi Soll</t>
  </si>
  <si>
    <t>AUSSENHAUS WARA</t>
  </si>
  <si>
    <t>Mihkel Viidik</t>
  </si>
  <si>
    <t>SG13</t>
  </si>
  <si>
    <t>BLACKEST RONJA</t>
  </si>
  <si>
    <t>BALDRSENS LAMBORGHINI</t>
  </si>
  <si>
    <t>Diana Grudina &amp; Liina Sepp</t>
  </si>
  <si>
    <t>Kennel</t>
  </si>
  <si>
    <t>Olga Ivanova ja Jelena Levasova</t>
  </si>
  <si>
    <t>Jaanika Mändma ja Agnes Aruaas</t>
  </si>
  <si>
    <t>AUSSENHAUS</t>
  </si>
  <si>
    <t>DEFENDERVIL</t>
  </si>
  <si>
    <t>ASSAUWEHOF</t>
  </si>
  <si>
    <t>Merike Pajuva</t>
  </si>
  <si>
    <t>VL3</t>
  </si>
  <si>
    <t>VL1</t>
  </si>
  <si>
    <t>VL2</t>
  </si>
  <si>
    <t>WUNDERSTERN DHOR</t>
  </si>
  <si>
    <t>Janeli Toomet</t>
  </si>
  <si>
    <t>VL5</t>
  </si>
  <si>
    <t>VL7</t>
  </si>
  <si>
    <t>VL4</t>
  </si>
  <si>
    <t>TEAM EUPHORIA AMICA</t>
  </si>
  <si>
    <t>TEAM EUPHORIA ARES</t>
  </si>
  <si>
    <t>Madis Jürimäe</t>
  </si>
  <si>
    <t>23.07.22</t>
  </si>
  <si>
    <t>Antanas Butkus</t>
  </si>
  <si>
    <t>Bernd Weber</t>
  </si>
  <si>
    <t>ESLÜ AASTA PARIM VETERAN</t>
  </si>
  <si>
    <t>ESLÜ AASTA PARIM KUTSIKAS</t>
  </si>
  <si>
    <t>ESLÜ AASTA PARIM EMANE NÄITUSEKOER</t>
  </si>
  <si>
    <t>PUNKTID</t>
  </si>
  <si>
    <t>19</t>
  </si>
  <si>
    <t>21</t>
  </si>
  <si>
    <t>26</t>
  </si>
  <si>
    <t>27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</si>
  <si>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</si>
  <si>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</si>
  <si>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</si>
  <si>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</si>
  <si>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</si>
  <si>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</si>
  <si>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</si>
  <si>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</si>
  <si>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</si>
  <si>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</si>
  <si>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7</t>
  </si>
  <si>
    <t>18</t>
  </si>
  <si>
    <t>22</t>
  </si>
  <si>
    <t>23</t>
  </si>
  <si>
    <t>ESLÜ AASTA PARIM NÄITUSEKOERTE KENNEL</t>
  </si>
  <si>
    <t>1 KOERA NIMI</t>
  </si>
  <si>
    <t>2 KOERA NIMI</t>
  </si>
  <si>
    <t>3 KOERA NIMI</t>
  </si>
  <si>
    <t>SUNNTOYA'S</t>
  </si>
  <si>
    <t>MARGMAN</t>
  </si>
  <si>
    <t>ESTRLLEST</t>
  </si>
  <si>
    <t>WUNDERSTERN</t>
  </si>
  <si>
    <t>BLACKEST</t>
  </si>
  <si>
    <t>DANHUNDE</t>
  </si>
  <si>
    <t>Saksa peaerinäitus</t>
  </si>
  <si>
    <t>DANHUNDE ADRENALINEATHOS</t>
  </si>
  <si>
    <t>Liina Antonis</t>
  </si>
  <si>
    <t>Ene Kilter</t>
  </si>
  <si>
    <t>Irina Sõsoljatin</t>
  </si>
  <si>
    <t>ESTRELLEST FRAYETE FLAMME</t>
  </si>
  <si>
    <t>Rita Vellend &amp; Urve Lageda</t>
  </si>
  <si>
    <t>Stefano Beggiato</t>
  </si>
  <si>
    <t>Friedrich Gerstenberg</t>
  </si>
  <si>
    <t>08-09.07.23</t>
  </si>
  <si>
    <t>21-22.01.23</t>
  </si>
  <si>
    <t>AUSSENHAUS PAGAN</t>
  </si>
  <si>
    <t>WUNDERSTERN ELEANORA</t>
  </si>
  <si>
    <t>Kaire Hein</t>
  </si>
  <si>
    <t>Uwe Sprenger/Karl-Heinz Zygadto</t>
  </si>
  <si>
    <t>ESTRELLEST XET-BIANCA</t>
  </si>
  <si>
    <t xml:space="preserve">ZYKLON VOM REPETITION </t>
  </si>
  <si>
    <t>Ulla Hansen</t>
  </si>
  <si>
    <t>09-10.06.23</t>
  </si>
  <si>
    <t>11-13.08.23</t>
  </si>
  <si>
    <t>23-24.09.2023</t>
  </si>
  <si>
    <t>J. Kao</t>
  </si>
  <si>
    <t>Marc Renaud</t>
  </si>
  <si>
    <t>4</t>
  </si>
  <si>
    <t>5</t>
  </si>
  <si>
    <t>Kutsika erinäitus</t>
  </si>
  <si>
    <t>21-22.01.2023</t>
  </si>
  <si>
    <t>09-10.06.2023</t>
  </si>
  <si>
    <t>08-09.07.2023</t>
  </si>
  <si>
    <t>11-13.08.2023</t>
  </si>
  <si>
    <t>14.10.2023</t>
  </si>
  <si>
    <t>Bernd Nagel</t>
  </si>
  <si>
    <t>6-9 kuud</t>
  </si>
  <si>
    <t>4-6 kuud</t>
  </si>
  <si>
    <t>9-12 kuud</t>
  </si>
  <si>
    <t>MARGMAN ARTOS</t>
  </si>
  <si>
    <t>ESTRELLEST NAX NANA</t>
  </si>
  <si>
    <t>Aili Saar Siren</t>
  </si>
  <si>
    <t>MARGMAN ARABELLA</t>
  </si>
  <si>
    <t>Malle Kiisma</t>
  </si>
  <si>
    <t>FEST KIEFER TRAVIATA</t>
  </si>
  <si>
    <t>Olga Ivanova &amp; Jelena Levašova</t>
  </si>
  <si>
    <t>MARGMAN XANADU</t>
  </si>
  <si>
    <t>Kaido Kansi</t>
  </si>
  <si>
    <t>SUNNTOYA'S BRENDA</t>
  </si>
  <si>
    <t>TEAM EUPHORIA ALICE</t>
  </si>
  <si>
    <t>Marika Pärnpuu</t>
  </si>
  <si>
    <t>Merxella Eskada</t>
  </si>
  <si>
    <t xml:space="preserve">4-6 kuud </t>
  </si>
  <si>
    <t>Kristiina Richards</t>
  </si>
  <si>
    <t>Team Euphoria Beily</t>
  </si>
  <si>
    <t>Sunntoya's Damina</t>
  </si>
  <si>
    <t>Team Euphoria Berla Bessy</t>
  </si>
  <si>
    <t>Mari-Eleen Elbe</t>
  </si>
  <si>
    <t>Diana Grudina</t>
  </si>
  <si>
    <t>TEAM EUPHORIA CASPER</t>
  </si>
  <si>
    <t>FEST KIEFER UGROZA</t>
  </si>
  <si>
    <t>4-6 Kuud</t>
  </si>
  <si>
    <t xml:space="preserve">WUNDERSTERN HONDO </t>
  </si>
  <si>
    <t xml:space="preserve">SUNNTOYA'S CORA </t>
  </si>
  <si>
    <t xml:space="preserve">CHARACTERHAUS HARRIET </t>
  </si>
  <si>
    <t>SUNNTOYA'S EMIR</t>
  </si>
  <si>
    <t>Leonid &amp; Helena Eivin</t>
  </si>
  <si>
    <t>Jaanika Mändma</t>
  </si>
  <si>
    <t>ESTRELLEST SUSI SISELLE</t>
  </si>
  <si>
    <t>WUNDERSTERN GABRIEL</t>
  </si>
  <si>
    <t>Sirje Vasmann-Perend</t>
  </si>
  <si>
    <t>6-8 Kuud</t>
  </si>
  <si>
    <t>10-12 Kuud</t>
  </si>
  <si>
    <t>4-6 klass</t>
  </si>
  <si>
    <t>Wunderstern Isaco</t>
  </si>
  <si>
    <t>Rowanland Aramiss</t>
  </si>
  <si>
    <t>Evely Vendla</t>
  </si>
  <si>
    <t>Rowanland Athena</t>
  </si>
  <si>
    <t>1</t>
  </si>
  <si>
    <t>6</t>
  </si>
  <si>
    <t>3</t>
  </si>
  <si>
    <t>2</t>
  </si>
  <si>
    <t>Katrin Jair</t>
  </si>
  <si>
    <t>Kristiin Keernik</t>
  </si>
  <si>
    <t>FEST KIEFER</t>
  </si>
  <si>
    <t>Jürgen Maibüchen</t>
  </si>
  <si>
    <t>Soome erinäitus</t>
  </si>
  <si>
    <t>13.05.2023</t>
  </si>
  <si>
    <t>ESTRELLEST ERE ELLIE</t>
  </si>
  <si>
    <t>Tanel Tetlov</t>
  </si>
  <si>
    <t>FEST KIEFER JETI</t>
  </si>
  <si>
    <t>Ene Vöörmann</t>
  </si>
  <si>
    <t>SUNNTOYA'S AMELIA</t>
  </si>
  <si>
    <t>G1</t>
  </si>
  <si>
    <t>THEKGENDEG PÄRLIKE BAGHEERA</t>
  </si>
  <si>
    <t>Thekla Degtjarjov</t>
  </si>
  <si>
    <t>WUNDERSTERN BAYLA</t>
  </si>
  <si>
    <t>Riina Kattai</t>
  </si>
  <si>
    <t>WUNDERSTERN CORDELYA</t>
  </si>
  <si>
    <t>Mihkel Haponen</t>
  </si>
  <si>
    <t>Kadi ebras</t>
  </si>
  <si>
    <t>V10</t>
  </si>
  <si>
    <t>V12</t>
  </si>
  <si>
    <t>V11</t>
  </si>
  <si>
    <t>Marleen Seeman</t>
  </si>
  <si>
    <t>SUNNTOYA'S XANTHE</t>
  </si>
  <si>
    <t>Veikko Saari</t>
  </si>
  <si>
    <t>SUNNTOYA'S YACINTA LATMON</t>
  </si>
  <si>
    <t>Team Euphoria Amica</t>
  </si>
  <si>
    <t>Margman Arabella</t>
  </si>
  <si>
    <t>Defendervil Kitra</t>
  </si>
  <si>
    <t>Estrellest Ere Erica</t>
  </si>
  <si>
    <t>Flutwelle Nutcracker</t>
  </si>
  <si>
    <t>Merlin Kanter</t>
  </si>
  <si>
    <t>VA3</t>
  </si>
  <si>
    <t>Margman Viksik</t>
  </si>
  <si>
    <t>Marii Pikkoja</t>
  </si>
  <si>
    <t>v</t>
  </si>
  <si>
    <t xml:space="preserve">TEAM EUPHORIA ALICE </t>
  </si>
  <si>
    <t>Marika Pärnapuu</t>
  </si>
  <si>
    <t>4-5.08.23</t>
  </si>
  <si>
    <t>Uwe Sprenger/Lars Nielsen</t>
  </si>
  <si>
    <t>30-31</t>
  </si>
  <si>
    <t>32</t>
  </si>
  <si>
    <t>34-35</t>
  </si>
  <si>
    <t>MARGMAN VÄLK</t>
  </si>
  <si>
    <t>Evelin Kurvits</t>
  </si>
  <si>
    <t>WUNDERSTERN BRUNO</t>
  </si>
  <si>
    <t>FEST KIEFER CLYDE</t>
  </si>
  <si>
    <t>Olga &amp; Jelena Levasova</t>
  </si>
  <si>
    <t>SUNNTOYA'S XAVIER</t>
  </si>
  <si>
    <t>VA4</t>
  </si>
  <si>
    <t>Aussenhaus Vasko</t>
  </si>
  <si>
    <t>Baru von Wa-Bo</t>
  </si>
  <si>
    <t>Franko vom Haus Kingsley</t>
  </si>
  <si>
    <t>Characterhaus Gringo</t>
  </si>
  <si>
    <t>Team Euphoria Ares</t>
  </si>
  <si>
    <t>Margman Xerox</t>
  </si>
  <si>
    <t>Wunderstern Dhor</t>
  </si>
  <si>
    <t>Marika Kuusman</t>
  </si>
  <si>
    <t>Sg2</t>
  </si>
  <si>
    <t>Sg1</t>
  </si>
  <si>
    <t xml:space="preserve">MARGMAN ARTOS </t>
  </si>
  <si>
    <t>Kristi Aulik</t>
  </si>
  <si>
    <t xml:space="preserve">V3 </t>
  </si>
  <si>
    <t>V45</t>
  </si>
  <si>
    <t>07-10.09.23</t>
  </si>
  <si>
    <t>FLUTWELLE FRISKO</t>
  </si>
  <si>
    <t>Flutwelle</t>
  </si>
  <si>
    <t>FLUTWELLE BAYA</t>
  </si>
  <si>
    <t>THEKGENDEG</t>
  </si>
  <si>
    <t>TEAM EUPHORIA</t>
  </si>
  <si>
    <t>6-7</t>
  </si>
  <si>
    <t>7-8</t>
  </si>
  <si>
    <t>8-10</t>
  </si>
  <si>
    <t>12-14</t>
  </si>
  <si>
    <t>16-22</t>
  </si>
  <si>
    <t>I. Naumova</t>
  </si>
  <si>
    <t>Jack Tsai; Josephine Kao</t>
  </si>
  <si>
    <t>O. Semenova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</si>
</sst>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1A3245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8"/>
      <name val="Arial"/>
      <family val="2"/>
    </font>
    <font>
      <b/>
      <sz val="8"/>
      <name val="Calibri"/>
      <family val="2"/>
      <scheme val="minor"/>
    </font>
    <font>
      <sz val="8"/>
      <color rgb="FF0000FF"/>
      <name val="Calibri"/>
      <family val="2"/>
      <charset val="186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25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/>
    <xf numFmtId="0" fontId="3" fillId="0" borderId="1" xfId="0" quotePrefix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3" borderId="1" xfId="0" applyFont="1" applyFill="1" applyBorder="1"/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9" fillId="0" borderId="1" xfId="0" applyFont="1" applyBorder="1"/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3" fillId="0" borderId="0" xfId="2" applyFont="1" applyAlignment="1">
      <alignment horizontal="center" wrapText="1"/>
    </xf>
    <xf numFmtId="0" fontId="5" fillId="0" borderId="0" xfId="2" quotePrefix="1" applyFont="1" applyAlignment="1">
      <alignment horizontal="right" vertical="center"/>
    </xf>
    <xf numFmtId="0" fontId="5" fillId="0" borderId="0" xfId="2" quotePrefix="1" applyFont="1" applyAlignment="1">
      <alignment horizontal="center" vertical="center"/>
    </xf>
    <xf numFmtId="0" fontId="5" fillId="0" borderId="0" xfId="2" quotePrefix="1" applyFont="1" applyAlignment="1">
      <alignment vertical="center" wrapText="1"/>
    </xf>
    <xf numFmtId="164" fontId="5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quotePrefix="1" applyFont="1" applyBorder="1" applyAlignment="1">
      <alignment vertical="center" wrapText="1"/>
    </xf>
    <xf numFmtId="0" fontId="15" fillId="0" borderId="1" xfId="0" applyFont="1" applyBorder="1"/>
    <xf numFmtId="0" fontId="14" fillId="0" borderId="1" xfId="0" applyFont="1" applyBorder="1" applyAlignment="1">
      <alignment horizontal="left" vertical="center"/>
    </xf>
    <xf numFmtId="0" fontId="14" fillId="0" borderId="1" xfId="2" applyFont="1" applyBorder="1" applyAlignment="1">
      <alignment vertical="center"/>
    </xf>
    <xf numFmtId="0" fontId="14" fillId="0" borderId="1" xfId="2" quotePrefix="1" applyFont="1" applyBorder="1" applyAlignment="1">
      <alignment vertical="center" wrapText="1"/>
    </xf>
    <xf numFmtId="0" fontId="14" fillId="0" borderId="1" xfId="2" applyFont="1" applyBorder="1" applyAlignment="1">
      <alignment horizontal="left" vertical="center"/>
    </xf>
    <xf numFmtId="0" fontId="16" fillId="0" borderId="1" xfId="0" applyFont="1" applyBorder="1"/>
    <xf numFmtId="0" fontId="15" fillId="0" borderId="1" xfId="2" applyFont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49" fontId="1" fillId="0" borderId="1" xfId="0" applyNumberFormat="1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2" fillId="0" borderId="0" xfId="2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right" vertic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5" borderId="1" xfId="2" quotePrefix="1" applyFont="1" applyFill="1" applyBorder="1" applyAlignment="1">
      <alignment horizontal="center" vertical="center" wrapText="1"/>
    </xf>
    <xf numFmtId="164" fontId="18" fillId="5" borderId="1" xfId="2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64" fontId="18" fillId="0" borderId="1" xfId="2" applyNumberFormat="1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49" fontId="6" fillId="3" borderId="1" xfId="0" applyNumberFormat="1" applyFont="1" applyFill="1" applyBorder="1"/>
    <xf numFmtId="0" fontId="19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/>
    <xf numFmtId="0" fontId="15" fillId="2" borderId="1" xfId="0" applyFont="1" applyFill="1" applyBorder="1"/>
    <xf numFmtId="0" fontId="14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15" fillId="0" borderId="0" xfId="0" applyFont="1"/>
    <xf numFmtId="0" fontId="14" fillId="0" borderId="1" xfId="2" applyFont="1" applyBorder="1" applyAlignment="1">
      <alignment vertical="center" wrapText="1"/>
    </xf>
    <xf numFmtId="0" fontId="14" fillId="0" borderId="1" xfId="2" applyFont="1" applyBorder="1" applyAlignment="1">
      <alignment horizontal="left" vertical="center" wrapText="1"/>
    </xf>
    <xf numFmtId="0" fontId="17" fillId="0" borderId="1" xfId="2" applyFont="1" applyBorder="1" applyAlignment="1">
      <alignment horizontal="center" vertical="center" wrapText="1"/>
    </xf>
    <xf numFmtId="16" fontId="17" fillId="0" borderId="1" xfId="2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4" fillId="0" borderId="1" xfId="0" quotePrefix="1" applyFont="1" applyBorder="1"/>
    <xf numFmtId="1" fontId="17" fillId="0" borderId="1" xfId="2" quotePrefix="1" applyNumberFormat="1" applyFont="1" applyBorder="1" applyAlignment="1">
      <alignment horizontal="center" vertical="center" wrapText="1"/>
    </xf>
    <xf numFmtId="164" fontId="17" fillId="0" borderId="1" xfId="2" applyNumberFormat="1" applyFont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5" borderId="1" xfId="2" quotePrefix="1" applyFont="1" applyFill="1" applyBorder="1" applyAlignment="1">
      <alignment horizontal="center" vertical="center" wrapText="1"/>
    </xf>
    <xf numFmtId="0" fontId="15" fillId="5" borderId="1" xfId="0" applyFont="1" applyFill="1" applyBorder="1"/>
    <xf numFmtId="0" fontId="18" fillId="0" borderId="1" xfId="0" applyFont="1" applyBorder="1"/>
    <xf numFmtId="0" fontId="14" fillId="0" borderId="0" xfId="0" applyFont="1"/>
    <xf numFmtId="0" fontId="14" fillId="0" borderId="0" xfId="0" quotePrefix="1" applyFont="1" applyAlignment="1">
      <alignment horizontal="right" vertical="center" wrapText="1"/>
    </xf>
    <xf numFmtId="1" fontId="14" fillId="0" borderId="0" xfId="0" quotePrefix="1" applyNumberFormat="1" applyFont="1" applyAlignment="1">
      <alignment horizontal="right" vertical="center" wrapText="1"/>
    </xf>
    <xf numFmtId="0" fontId="14" fillId="0" borderId="0" xfId="0" quotePrefix="1" applyFont="1"/>
    <xf numFmtId="16" fontId="14" fillId="0" borderId="0" xfId="0" applyNumberFormat="1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quotePrefix="1" applyFont="1" applyAlignment="1">
      <alignment vertical="center" wrapText="1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7" fillId="0" borderId="1" xfId="2" quotePrefix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1" xfId="2" quotePrefix="1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24" fillId="0" borderId="0" xfId="0" applyFont="1"/>
    <xf numFmtId="0" fontId="21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0" xfId="2" quotePrefix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9" fontId="1" fillId="3" borderId="1" xfId="0" applyNumberFormat="1" applyFont="1" applyFill="1" applyBorder="1"/>
    <xf numFmtId="0" fontId="18" fillId="0" borderId="1" xfId="0" applyFont="1" applyFill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10" fillId="0" borderId="1" xfId="2" applyFont="1" applyBorder="1" applyAlignment="1">
      <alignment horizontal="left" vertical="center" wrapText="1"/>
    </xf>
    <xf numFmtId="0" fontId="0" fillId="0" borderId="1" xfId="0" applyFont="1" applyBorder="1"/>
    <xf numFmtId="0" fontId="10" fillId="0" borderId="1" xfId="2" applyFont="1" applyBorder="1" applyAlignment="1">
      <alignment vertical="center"/>
    </xf>
    <xf numFmtId="1" fontId="10" fillId="0" borderId="1" xfId="2" quotePrefix="1" applyNumberFormat="1" applyFont="1" applyBorder="1" applyAlignment="1">
      <alignment horizontal="center" vertical="center" wrapText="1"/>
    </xf>
    <xf numFmtId="164" fontId="26" fillId="0" borderId="1" xfId="2" applyNumberFormat="1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14" fillId="0" borderId="1" xfId="2" quotePrefix="1" applyFont="1" applyBorder="1" applyAlignment="1">
      <alignment vertical="center"/>
    </xf>
    <xf numFmtId="164" fontId="17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2" fillId="0" borderId="0" xfId="0" applyFont="1"/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2" quotePrefix="1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17" fillId="5" borderId="1" xfId="2" applyFont="1" applyFill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13" fillId="0" borderId="0" xfId="2" applyFont="1"/>
    <xf numFmtId="0" fontId="5" fillId="0" borderId="0" xfId="2" applyFont="1" applyAlignment="1">
      <alignment vertical="center" wrapText="1"/>
    </xf>
    <xf numFmtId="0" fontId="11" fillId="0" borderId="0" xfId="2"/>
    <xf numFmtId="2" fontId="12" fillId="0" borderId="0" xfId="2" applyNumberFormat="1" applyFont="1" applyAlignment="1">
      <alignment horizontal="center" wrapText="1"/>
    </xf>
    <xf numFmtId="0" fontId="13" fillId="0" borderId="0" xfId="2" applyFont="1" applyAlignment="1">
      <alignment horizontal="center"/>
    </xf>
    <xf numFmtId="2" fontId="12" fillId="0" borderId="0" xfId="2" applyNumberFormat="1" applyFont="1" applyAlignment="1">
      <alignment horizontal="center"/>
    </xf>
    <xf numFmtId="0" fontId="13" fillId="0" borderId="0" xfId="2" applyFont="1" applyAlignment="1">
      <alignment horizontal="center" wrapText="1"/>
    </xf>
    <xf numFmtId="0" fontId="27" fillId="0" borderId="0" xfId="2" applyFont="1"/>
    <xf numFmtId="0" fontId="5" fillId="0" borderId="0" xfId="2" applyFont="1" applyAlignment="1">
      <alignment vertical="center" wrapText="1"/>
    </xf>
    <xf numFmtId="0" fontId="5" fillId="0" borderId="0" xfId="2" applyFont="1" applyAlignment="1">
      <alignment vertical="center"/>
    </xf>
    <xf numFmtId="16" fontId="5" fillId="0" borderId="0" xfId="2" applyNumberFormat="1" applyFont="1" applyAlignment="1">
      <alignment vertical="center"/>
    </xf>
    <xf numFmtId="0" fontId="5" fillId="0" borderId="0" xfId="2" quotePrefix="1" applyFont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5" fillId="0" borderId="0" xfId="2" quotePrefix="1" applyFont="1" applyAlignment="1">
      <alignment vertical="center" wrapText="1"/>
    </xf>
    <xf numFmtId="0" fontId="5" fillId="0" borderId="0" xfId="2" quotePrefix="1" applyFont="1" applyAlignment="1">
      <alignment horizontal="right" vertical="center"/>
    </xf>
    <xf numFmtId="164" fontId="5" fillId="0" borderId="0" xfId="2" applyNumberFormat="1" applyFont="1" applyAlignment="1">
      <alignment horizontal="center" vertical="center" wrapText="1"/>
    </xf>
    <xf numFmtId="164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1" fontId="5" fillId="0" borderId="0" xfId="2" quotePrefix="1" applyNumberFormat="1" applyFont="1" applyAlignment="1">
      <alignment horizontal="center" vertical="center" wrapText="1"/>
    </xf>
    <xf numFmtId="1" fontId="5" fillId="0" borderId="0" xfId="2" quotePrefix="1" applyNumberFormat="1" applyFont="1" applyAlignment="1">
      <alignment horizontal="center" vertical="center"/>
    </xf>
    <xf numFmtId="0" fontId="21" fillId="0" borderId="1" xfId="0" applyFont="1" applyBorder="1"/>
    <xf numFmtId="0" fontId="10" fillId="0" borderId="1" xfId="2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2" quotePrefix="1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/>
    </xf>
    <xf numFmtId="164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28" fillId="0" borderId="1" xfId="2" applyFont="1" applyBorder="1"/>
    <xf numFmtId="0" fontId="10" fillId="0" borderId="1" xfId="2" quotePrefix="1" applyFont="1" applyBorder="1" applyAlignment="1">
      <alignment horizontal="right" vertical="center" wrapText="1"/>
    </xf>
    <xf numFmtId="0" fontId="18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2" quotePrefix="1" applyNumberFormat="1" applyFont="1" applyBorder="1" applyAlignment="1">
      <alignment horizontal="center" vertical="center" wrapText="1"/>
    </xf>
    <xf numFmtId="0" fontId="17" fillId="0" borderId="1" xfId="2" quotePrefix="1" applyNumberFormat="1" applyFont="1" applyBorder="1" applyAlignment="1">
      <alignment horizontal="center" vertical="center"/>
    </xf>
    <xf numFmtId="0" fontId="10" fillId="5" borderId="1" xfId="2" applyFont="1" applyFill="1" applyBorder="1" applyAlignment="1">
      <alignment vertical="center" wrapText="1"/>
    </xf>
    <xf numFmtId="164" fontId="10" fillId="5" borderId="1" xfId="2" applyNumberFormat="1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left" vertical="center" wrapText="1"/>
    </xf>
    <xf numFmtId="0" fontId="10" fillId="5" borderId="1" xfId="2" quotePrefix="1" applyFont="1" applyFill="1" applyBorder="1" applyAlignment="1">
      <alignment vertical="center" wrapText="1"/>
    </xf>
    <xf numFmtId="0" fontId="10" fillId="5" borderId="1" xfId="2" applyFont="1" applyFill="1" applyBorder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10" fillId="0" borderId="0" xfId="2" applyFont="1" applyBorder="1" applyAlignment="1">
      <alignment vertical="center" wrapText="1"/>
    </xf>
    <xf numFmtId="0" fontId="10" fillId="0" borderId="0" xfId="2" applyFont="1" applyBorder="1" applyAlignment="1">
      <alignment horizontal="center"/>
    </xf>
    <xf numFmtId="0" fontId="23" fillId="0" borderId="0" xfId="0" applyFont="1" applyBorder="1"/>
    <xf numFmtId="164" fontId="10" fillId="0" borderId="0" xfId="2" applyNumberFormat="1" applyFont="1" applyBorder="1" applyAlignment="1">
      <alignment horizontal="center" vertical="center"/>
    </xf>
    <xf numFmtId="2" fontId="26" fillId="0" borderId="0" xfId="2" applyNumberFormat="1" applyFont="1" applyBorder="1" applyAlignment="1">
      <alignment horizontal="center" vertical="center"/>
    </xf>
    <xf numFmtId="0" fontId="10" fillId="0" borderId="0" xfId="2" quotePrefix="1" applyFont="1" applyBorder="1" applyAlignment="1">
      <alignment horizontal="right" vertical="center"/>
    </xf>
    <xf numFmtId="1" fontId="10" fillId="0" borderId="0" xfId="2" quotePrefix="1" applyNumberFormat="1" applyFont="1" applyBorder="1" applyAlignment="1">
      <alignment horizontal="center" vertical="center"/>
    </xf>
    <xf numFmtId="0" fontId="0" fillId="0" borderId="0" xfId="2" applyFont="1" applyBorder="1"/>
    <xf numFmtId="0" fontId="21" fillId="0" borderId="0" xfId="0" applyFont="1" applyBorder="1" applyAlignment="1">
      <alignment horizontal="left"/>
    </xf>
    <xf numFmtId="0" fontId="0" fillId="0" borderId="0" xfId="2" applyFont="1" applyFill="1" applyBorder="1"/>
    <xf numFmtId="0" fontId="11" fillId="0" borderId="0" xfId="2" applyFill="1"/>
    <xf numFmtId="49" fontId="6" fillId="0" borderId="1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14" fillId="0" borderId="1" xfId="2" quotePrefix="1" applyNumberFormat="1" applyFont="1" applyBorder="1" applyAlignment="1">
      <alignment horizontal="center" vertical="center" wrapText="1"/>
    </xf>
    <xf numFmtId="0" fontId="17" fillId="0" borderId="1" xfId="2" applyNumberFormat="1" applyFont="1" applyBorder="1" applyAlignment="1">
      <alignment horizontal="center" vertical="center"/>
    </xf>
    <xf numFmtId="0" fontId="18" fillId="3" borderId="1" xfId="0" applyFont="1" applyFill="1" applyBorder="1"/>
    <xf numFmtId="0" fontId="14" fillId="0" borderId="1" xfId="2" applyFont="1" applyFill="1" applyBorder="1" applyAlignment="1">
      <alignment vertical="center"/>
    </xf>
    <xf numFmtId="0" fontId="22" fillId="0" borderId="0" xfId="0" applyFont="1" applyFill="1" applyBorder="1"/>
    <xf numFmtId="0" fontId="13" fillId="0" borderId="0" xfId="2" applyFont="1" applyFill="1" applyBorder="1" applyAlignment="1">
      <alignment horizontal="center" wrapText="1"/>
    </xf>
    <xf numFmtId="49" fontId="1" fillId="0" borderId="0" xfId="0" applyNumberFormat="1" applyFont="1" applyFill="1" applyBorder="1"/>
    <xf numFmtId="0" fontId="25" fillId="0" borderId="0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7" fillId="0" borderId="0" xfId="2" applyFont="1" applyBorder="1"/>
    <xf numFmtId="0" fontId="11" fillId="0" borderId="0" xfId="2" applyBorder="1"/>
    <xf numFmtId="0" fontId="17" fillId="0" borderId="1" xfId="2" applyFont="1" applyFill="1" applyBorder="1" applyAlignment="1">
      <alignment horizontal="center" vertical="center" wrapText="1"/>
    </xf>
    <xf numFmtId="0" fontId="15" fillId="0" borderId="1" xfId="0" applyFont="1" applyFill="1" applyBorder="1"/>
    <xf numFmtId="0" fontId="18" fillId="0" borderId="1" xfId="0" applyFont="1" applyFill="1" applyBorder="1"/>
    <xf numFmtId="0" fontId="17" fillId="0" borderId="1" xfId="2" applyFont="1" applyFill="1" applyBorder="1" applyAlignment="1">
      <alignment horizontal="center" vertical="center"/>
    </xf>
    <xf numFmtId="0" fontId="17" fillId="0" borderId="1" xfId="2" quotePrefix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wrapText="1"/>
    </xf>
    <xf numFmtId="164" fontId="14" fillId="0" borderId="1" xfId="2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/>
    <xf numFmtId="0" fontId="14" fillId="5" borderId="1" xfId="2" applyFont="1" applyFill="1" applyBorder="1" applyAlignment="1">
      <alignment vertical="center" wrapText="1"/>
    </xf>
    <xf numFmtId="0" fontId="14" fillId="5" borderId="1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/>
    </xf>
    <xf numFmtId="49" fontId="17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3">
    <cellStyle name="Excel Built-in Normal 1" xfId="1" xr:uid="{7363B364-D32C-4B2A-9752-DB6ABD931B8C}"/>
    <cellStyle name="Normal" xfId="0" builtinId="0"/>
    <cellStyle name="Normal 2" xfId="2" xr:uid="{7EB1F95D-E8E3-4863-9DB1-782F7ED63165}"/>
  </cellStyles>
  <dxfs count="4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67AFE-7EFF-4D04-9C94-D96FDA61D07C}">
  <dimension ref="A1:AQ38"/>
  <sheetViews>
    <sheetView tabSelected="1" workbookViewId="0">
      <selection activeCell="D17" sqref="D17"/>
    </sheetView>
  </sheetViews>
  <sheetFormatPr defaultRowHeight="14.4" x14ac:dyDescent="0.3"/>
  <cols>
    <col min="1" max="1" width="6.6640625" style="13" customWidth="1"/>
    <col min="2" max="2" width="30.88671875" bestFit="1" customWidth="1"/>
    <col min="3" max="3" width="27.33203125" bestFit="1" customWidth="1"/>
    <col min="4" max="4" width="29.109375" bestFit="1" customWidth="1"/>
    <col min="5" max="5" width="8.88671875" style="5"/>
    <col min="8" max="8" width="17.6640625" bestFit="1" customWidth="1"/>
    <col min="12" max="12" width="17.21875" bestFit="1" customWidth="1"/>
    <col min="13" max="13" width="8.88671875" customWidth="1"/>
    <col min="17" max="17" width="17.6640625" bestFit="1" customWidth="1"/>
    <col min="21" max="21" width="17.6640625" bestFit="1" customWidth="1"/>
    <col min="26" max="26" width="17.21875" bestFit="1" customWidth="1"/>
    <col min="28" max="28" width="8.77734375" bestFit="1" customWidth="1"/>
    <col min="29" max="29" width="6.33203125" bestFit="1" customWidth="1"/>
    <col min="30" max="30" width="17" bestFit="1" customWidth="1"/>
    <col min="31" max="31" width="7.109375" style="5" bestFit="1" customWidth="1"/>
    <col min="32" max="32" width="8.77734375" bestFit="1" customWidth="1"/>
    <col min="33" max="33" width="5.109375" bestFit="1" customWidth="1"/>
    <col min="34" max="34" width="17.6640625" bestFit="1" customWidth="1"/>
    <col min="35" max="35" width="7.109375" style="5" bestFit="1" customWidth="1"/>
    <col min="38" max="38" width="15" bestFit="1" customWidth="1"/>
    <col min="39" max="39" width="8.88671875" style="5"/>
    <col min="42" max="42" width="17.5546875" bestFit="1" customWidth="1"/>
  </cols>
  <sheetData>
    <row r="1" spans="1:43" x14ac:dyDescent="0.3">
      <c r="A1" s="99" t="s">
        <v>67</v>
      </c>
      <c r="B1" s="99"/>
      <c r="C1" s="99"/>
      <c r="D1" s="99"/>
      <c r="E1" s="99"/>
      <c r="F1" s="104" t="s">
        <v>2</v>
      </c>
      <c r="G1" s="104"/>
      <c r="H1" s="104"/>
      <c r="I1" s="104"/>
      <c r="J1" s="103" t="s">
        <v>3</v>
      </c>
      <c r="K1" s="103"/>
      <c r="L1" s="103"/>
      <c r="M1" s="103"/>
      <c r="N1" s="103"/>
      <c r="O1" s="101" t="s">
        <v>2</v>
      </c>
      <c r="P1" s="101"/>
      <c r="Q1" s="101"/>
      <c r="R1" s="101"/>
      <c r="S1" s="102" t="s">
        <v>1</v>
      </c>
      <c r="T1" s="102"/>
      <c r="U1" s="102"/>
      <c r="V1" s="102"/>
      <c r="W1" s="102"/>
      <c r="X1" s="98" t="s">
        <v>240</v>
      </c>
      <c r="Y1" s="98"/>
      <c r="Z1" s="98"/>
      <c r="AA1" s="98"/>
      <c r="AB1" s="98" t="s">
        <v>28</v>
      </c>
      <c r="AC1" s="98"/>
      <c r="AD1" s="98"/>
      <c r="AE1" s="98"/>
      <c r="AF1" s="98" t="s">
        <v>29</v>
      </c>
      <c r="AG1" s="98"/>
      <c r="AH1" s="98"/>
      <c r="AI1" s="98"/>
      <c r="AJ1" s="98" t="s">
        <v>4</v>
      </c>
      <c r="AK1" s="98"/>
      <c r="AL1" s="98"/>
      <c r="AM1" s="98"/>
      <c r="AN1" s="98" t="s">
        <v>158</v>
      </c>
      <c r="AO1" s="98"/>
      <c r="AP1" s="98"/>
      <c r="AQ1" s="98"/>
    </row>
    <row r="2" spans="1:43" x14ac:dyDescent="0.3">
      <c r="A2" s="99"/>
      <c r="B2" s="99"/>
      <c r="C2" s="99"/>
      <c r="D2" s="99"/>
      <c r="E2" s="99"/>
      <c r="F2" s="104" t="s">
        <v>184</v>
      </c>
      <c r="G2" s="104"/>
      <c r="H2" s="104"/>
      <c r="I2" s="104"/>
      <c r="J2" s="103" t="s">
        <v>185</v>
      </c>
      <c r="K2" s="103"/>
      <c r="L2" s="103"/>
      <c r="M2" s="103"/>
      <c r="N2" s="103"/>
      <c r="O2" s="101" t="s">
        <v>186</v>
      </c>
      <c r="P2" s="101"/>
      <c r="Q2" s="101"/>
      <c r="R2" s="101"/>
      <c r="S2" s="102" t="s">
        <v>187</v>
      </c>
      <c r="T2" s="102"/>
      <c r="U2" s="102"/>
      <c r="V2" s="102"/>
      <c r="W2" s="102"/>
      <c r="X2" s="117" t="s">
        <v>241</v>
      </c>
      <c r="Y2" s="117"/>
      <c r="Z2" s="117"/>
      <c r="AA2" s="117"/>
      <c r="AB2" s="101" t="s">
        <v>178</v>
      </c>
      <c r="AC2" s="101"/>
      <c r="AD2" s="101"/>
      <c r="AE2" s="101"/>
      <c r="AF2" s="98" t="s">
        <v>274</v>
      </c>
      <c r="AG2" s="98"/>
      <c r="AH2" s="98"/>
      <c r="AI2" s="98"/>
      <c r="AJ2" s="98" t="s">
        <v>123</v>
      </c>
      <c r="AK2" s="98"/>
      <c r="AL2" s="98"/>
      <c r="AM2" s="98"/>
      <c r="AN2" s="98" t="s">
        <v>300</v>
      </c>
      <c r="AO2" s="98"/>
      <c r="AP2" s="98"/>
      <c r="AQ2" s="98"/>
    </row>
    <row r="3" spans="1:43" x14ac:dyDescent="0.3">
      <c r="A3" s="99"/>
      <c r="B3" s="99"/>
      <c r="C3" s="99"/>
      <c r="D3" s="99"/>
      <c r="E3" s="99"/>
      <c r="F3" s="45" t="s">
        <v>5</v>
      </c>
      <c r="G3" s="104" t="s">
        <v>165</v>
      </c>
      <c r="H3" s="104"/>
      <c r="I3" s="104"/>
      <c r="J3" s="37" t="s">
        <v>5</v>
      </c>
      <c r="K3" s="103" t="s">
        <v>172</v>
      </c>
      <c r="L3" s="103"/>
      <c r="M3" s="103"/>
      <c r="N3" s="103"/>
      <c r="O3" s="1" t="s">
        <v>5</v>
      </c>
      <c r="P3" s="101" t="s">
        <v>166</v>
      </c>
      <c r="Q3" s="101"/>
      <c r="R3" s="101"/>
      <c r="S3" s="2" t="s">
        <v>5</v>
      </c>
      <c r="T3" s="102" t="s">
        <v>175</v>
      </c>
      <c r="U3" s="102"/>
      <c r="V3" s="102"/>
      <c r="W3" s="102"/>
      <c r="X3" s="6" t="s">
        <v>5</v>
      </c>
      <c r="Y3" s="98" t="s">
        <v>239</v>
      </c>
      <c r="Z3" s="98"/>
      <c r="AA3" s="98"/>
      <c r="AB3" s="6" t="s">
        <v>5</v>
      </c>
      <c r="AC3" s="101" t="s">
        <v>180</v>
      </c>
      <c r="AD3" s="101"/>
      <c r="AE3" s="101"/>
      <c r="AF3" s="6" t="s">
        <v>5</v>
      </c>
      <c r="AG3" s="98" t="s">
        <v>275</v>
      </c>
      <c r="AH3" s="98"/>
      <c r="AI3" s="98"/>
      <c r="AJ3" s="6" t="s">
        <v>5</v>
      </c>
      <c r="AK3" s="98" t="s">
        <v>124</v>
      </c>
      <c r="AL3" s="98"/>
      <c r="AM3" s="98"/>
      <c r="AN3" s="6" t="s">
        <v>5</v>
      </c>
      <c r="AO3" s="98" t="s">
        <v>125</v>
      </c>
      <c r="AP3" s="98"/>
      <c r="AQ3" s="98"/>
    </row>
    <row r="4" spans="1:43" x14ac:dyDescent="0.3">
      <c r="A4" s="126" t="s">
        <v>6</v>
      </c>
      <c r="B4" s="3" t="s">
        <v>7</v>
      </c>
      <c r="C4" s="3" t="s">
        <v>8</v>
      </c>
      <c r="D4" s="3" t="s">
        <v>9</v>
      </c>
      <c r="E4" s="3" t="s">
        <v>10</v>
      </c>
      <c r="F4" s="46" t="s">
        <v>11</v>
      </c>
      <c r="G4" s="46" t="s">
        <v>12</v>
      </c>
      <c r="H4" s="46" t="s">
        <v>30</v>
      </c>
      <c r="I4" s="46" t="s">
        <v>13</v>
      </c>
      <c r="J4" s="43" t="s">
        <v>11</v>
      </c>
      <c r="K4" s="43" t="s">
        <v>12</v>
      </c>
      <c r="L4" s="43" t="s">
        <v>30</v>
      </c>
      <c r="M4" s="43">
        <v>1.25</v>
      </c>
      <c r="N4" s="43" t="s">
        <v>13</v>
      </c>
      <c r="O4" s="43" t="s">
        <v>11</v>
      </c>
      <c r="P4" s="43" t="s">
        <v>12</v>
      </c>
      <c r="Q4" s="43" t="s">
        <v>30</v>
      </c>
      <c r="R4" s="43" t="s">
        <v>13</v>
      </c>
      <c r="S4" s="43" t="s">
        <v>11</v>
      </c>
      <c r="T4" s="43" t="s">
        <v>12</v>
      </c>
      <c r="U4" s="43" t="s">
        <v>30</v>
      </c>
      <c r="V4" s="43">
        <v>1.5</v>
      </c>
      <c r="W4" s="43" t="s">
        <v>13</v>
      </c>
      <c r="X4" s="43" t="s">
        <v>11</v>
      </c>
      <c r="Y4" s="43" t="s">
        <v>12</v>
      </c>
      <c r="Z4" s="43" t="s">
        <v>30</v>
      </c>
      <c r="AA4" s="43" t="s">
        <v>13</v>
      </c>
      <c r="AB4" s="3" t="s">
        <v>11</v>
      </c>
      <c r="AC4" s="3" t="s">
        <v>12</v>
      </c>
      <c r="AD4" s="3" t="s">
        <v>30</v>
      </c>
      <c r="AE4" s="3" t="s">
        <v>13</v>
      </c>
      <c r="AF4" s="3" t="s">
        <v>11</v>
      </c>
      <c r="AG4" s="3" t="s">
        <v>12</v>
      </c>
      <c r="AH4" s="3" t="s">
        <v>30</v>
      </c>
      <c r="AI4" s="3" t="s">
        <v>13</v>
      </c>
      <c r="AJ4" s="3" t="s">
        <v>11</v>
      </c>
      <c r="AK4" s="3" t="s">
        <v>12</v>
      </c>
      <c r="AL4" s="3" t="s">
        <v>30</v>
      </c>
      <c r="AM4" s="3" t="s">
        <v>13</v>
      </c>
      <c r="AN4" s="3" t="s">
        <v>11</v>
      </c>
      <c r="AO4" s="3" t="s">
        <v>12</v>
      </c>
      <c r="AP4" s="3" t="s">
        <v>30</v>
      </c>
      <c r="AQ4" s="3" t="s">
        <v>13</v>
      </c>
    </row>
    <row r="5" spans="1:43" x14ac:dyDescent="0.3">
      <c r="A5" s="109" t="s">
        <v>232</v>
      </c>
      <c r="B5" s="31" t="s">
        <v>34</v>
      </c>
      <c r="C5" s="135" t="s">
        <v>35</v>
      </c>
      <c r="D5" s="135" t="s">
        <v>36</v>
      </c>
      <c r="E5" s="81">
        <f>N5+AI5+AQ5</f>
        <v>180.5</v>
      </c>
      <c r="F5" s="137">
        <v>7</v>
      </c>
      <c r="G5" s="137" t="s">
        <v>42</v>
      </c>
      <c r="H5" s="138" t="s">
        <v>32</v>
      </c>
      <c r="I5" s="74">
        <v>24</v>
      </c>
      <c r="J5" s="78">
        <v>15</v>
      </c>
      <c r="K5" s="50" t="s">
        <v>37</v>
      </c>
      <c r="L5" s="143" t="s">
        <v>32</v>
      </c>
      <c r="M5" s="50">
        <v>54</v>
      </c>
      <c r="N5" s="50">
        <f>M5*1.25</f>
        <v>67.5</v>
      </c>
      <c r="O5" s="237">
        <v>8</v>
      </c>
      <c r="P5" s="237" t="s">
        <v>20</v>
      </c>
      <c r="Q5" s="138" t="s">
        <v>32</v>
      </c>
      <c r="R5" s="47">
        <v>27</v>
      </c>
      <c r="S5" s="51"/>
      <c r="T5" s="51"/>
      <c r="U5" s="174"/>
      <c r="V5" s="51"/>
      <c r="W5" s="51"/>
      <c r="X5" s="47"/>
      <c r="Y5" s="47"/>
      <c r="Z5" s="47"/>
      <c r="AA5" s="47"/>
      <c r="AB5" s="130"/>
      <c r="AC5" s="130"/>
      <c r="AD5" s="130"/>
      <c r="AE5" s="6"/>
      <c r="AF5" s="1">
        <v>16</v>
      </c>
      <c r="AG5" s="1" t="s">
        <v>285</v>
      </c>
      <c r="AH5" s="138" t="s">
        <v>32</v>
      </c>
      <c r="AI5" s="1">
        <v>53</v>
      </c>
      <c r="AJ5" s="4"/>
      <c r="AK5" s="4"/>
      <c r="AL5" s="7"/>
      <c r="AM5" s="6"/>
      <c r="AN5" s="1">
        <v>92</v>
      </c>
      <c r="AO5" s="1" t="s">
        <v>299</v>
      </c>
      <c r="AP5" s="138" t="s">
        <v>32</v>
      </c>
      <c r="AQ5" s="18">
        <v>60</v>
      </c>
    </row>
    <row r="6" spans="1:43" x14ac:dyDescent="0.3">
      <c r="A6" s="109" t="s">
        <v>235</v>
      </c>
      <c r="B6" s="29" t="s">
        <v>286</v>
      </c>
      <c r="C6" s="226" t="s">
        <v>31</v>
      </c>
      <c r="D6" s="226" t="s">
        <v>31</v>
      </c>
      <c r="E6" s="81">
        <f>N6+W6+AE6</f>
        <v>160.25</v>
      </c>
      <c r="F6" s="67"/>
      <c r="G6" s="29"/>
      <c r="H6" s="68"/>
      <c r="I6" s="67"/>
      <c r="J6" s="78">
        <v>15</v>
      </c>
      <c r="K6" s="50" t="s">
        <v>15</v>
      </c>
      <c r="L6" s="143" t="s">
        <v>32</v>
      </c>
      <c r="M6" s="50">
        <v>29</v>
      </c>
      <c r="N6" s="50">
        <f>M6*1.25</f>
        <v>36.25</v>
      </c>
      <c r="O6" s="127">
        <v>8</v>
      </c>
      <c r="P6" s="127" t="s">
        <v>16</v>
      </c>
      <c r="Q6" s="138" t="s">
        <v>32</v>
      </c>
      <c r="R6" s="47">
        <v>28</v>
      </c>
      <c r="S6" s="51">
        <v>11</v>
      </c>
      <c r="T6" s="51" t="s">
        <v>37</v>
      </c>
      <c r="U6" s="173" t="s">
        <v>32</v>
      </c>
      <c r="V6" s="51">
        <v>50</v>
      </c>
      <c r="W6" s="51">
        <f>V6*1.5</f>
        <v>75</v>
      </c>
      <c r="X6" s="121"/>
      <c r="Y6" s="121"/>
      <c r="Z6" s="121"/>
      <c r="AA6" s="121"/>
      <c r="AB6" s="1">
        <v>11</v>
      </c>
      <c r="AC6" s="1" t="s">
        <v>268</v>
      </c>
      <c r="AD6" s="138" t="s">
        <v>32</v>
      </c>
      <c r="AE6" s="1">
        <v>49</v>
      </c>
      <c r="AF6" s="121"/>
      <c r="AG6" s="121"/>
      <c r="AH6" s="177"/>
      <c r="AI6" s="1"/>
      <c r="AJ6" s="4"/>
      <c r="AK6" s="4"/>
      <c r="AL6" s="4"/>
      <c r="AM6" s="6"/>
      <c r="AN6" s="4"/>
      <c r="AO6" s="4"/>
      <c r="AP6" s="4"/>
      <c r="AQ6" s="4"/>
    </row>
    <row r="7" spans="1:43" x14ac:dyDescent="0.3">
      <c r="A7" s="109" t="s">
        <v>234</v>
      </c>
      <c r="B7" s="29" t="s">
        <v>40</v>
      </c>
      <c r="C7" s="226" t="s">
        <v>41</v>
      </c>
      <c r="D7" s="29" t="s">
        <v>311</v>
      </c>
      <c r="E7" s="81">
        <f>N7+W7+AE7</f>
        <v>136.25</v>
      </c>
      <c r="F7" s="74"/>
      <c r="G7" s="29"/>
      <c r="H7" s="138"/>
      <c r="I7" s="74"/>
      <c r="J7" s="78">
        <v>15</v>
      </c>
      <c r="K7" s="50" t="s">
        <v>43</v>
      </c>
      <c r="L7" s="143" t="s">
        <v>32</v>
      </c>
      <c r="M7" s="50">
        <v>27</v>
      </c>
      <c r="N7" s="50">
        <f>M7*1.25</f>
        <v>33.75</v>
      </c>
      <c r="O7" s="47"/>
      <c r="P7" s="47"/>
      <c r="Q7" s="118"/>
      <c r="R7" s="47"/>
      <c r="S7" s="51">
        <v>11</v>
      </c>
      <c r="T7" s="51" t="s">
        <v>33</v>
      </c>
      <c r="U7" s="173" t="s">
        <v>32</v>
      </c>
      <c r="V7" s="51">
        <v>51</v>
      </c>
      <c r="W7" s="51">
        <f>V7*1.5</f>
        <v>76.5</v>
      </c>
      <c r="X7" s="47"/>
      <c r="Y7" s="47"/>
      <c r="Z7" s="47"/>
      <c r="AA7" s="47"/>
      <c r="AB7" s="18">
        <v>11</v>
      </c>
      <c r="AC7" s="18" t="s">
        <v>298</v>
      </c>
      <c r="AD7" s="138" t="s">
        <v>32</v>
      </c>
      <c r="AE7" s="18">
        <v>26</v>
      </c>
      <c r="AF7" s="130"/>
      <c r="AG7" s="130"/>
      <c r="AH7" s="130"/>
      <c r="AI7" s="6"/>
      <c r="AJ7" s="4"/>
      <c r="AK7" s="4"/>
      <c r="AL7" s="4"/>
      <c r="AM7" s="6"/>
      <c r="AN7" s="4"/>
      <c r="AO7" s="4"/>
      <c r="AP7" s="4"/>
      <c r="AQ7" s="4"/>
    </row>
    <row r="8" spans="1:43" x14ac:dyDescent="0.3">
      <c r="A8" s="47">
        <v>4</v>
      </c>
      <c r="B8" s="67" t="s">
        <v>53</v>
      </c>
      <c r="C8" s="67" t="s">
        <v>54</v>
      </c>
      <c r="D8" s="68" t="s">
        <v>31</v>
      </c>
      <c r="E8" s="81">
        <f>I8+N8+W8</f>
        <v>100.5</v>
      </c>
      <c r="F8" s="137">
        <v>7</v>
      </c>
      <c r="G8" s="137" t="s">
        <v>20</v>
      </c>
      <c r="H8" s="138" t="s">
        <v>32</v>
      </c>
      <c r="I8" s="137">
        <v>26</v>
      </c>
      <c r="J8" s="78">
        <v>15</v>
      </c>
      <c r="K8" s="50" t="s">
        <v>38</v>
      </c>
      <c r="L8" s="143" t="s">
        <v>32</v>
      </c>
      <c r="M8" s="50">
        <v>26</v>
      </c>
      <c r="N8" s="50">
        <f>M8*1.25</f>
        <v>32.5</v>
      </c>
      <c r="O8" s="234">
        <v>8</v>
      </c>
      <c r="P8" s="127" t="s">
        <v>15</v>
      </c>
      <c r="Q8" s="138" t="s">
        <v>32</v>
      </c>
      <c r="R8" s="47">
        <v>26</v>
      </c>
      <c r="S8" s="51">
        <v>11</v>
      </c>
      <c r="T8" s="51" t="s">
        <v>16</v>
      </c>
      <c r="U8" s="173" t="s">
        <v>32</v>
      </c>
      <c r="V8" s="51">
        <v>28</v>
      </c>
      <c r="W8" s="51">
        <f>V8*1.5</f>
        <v>42</v>
      </c>
      <c r="X8" s="1"/>
      <c r="Y8" s="1"/>
      <c r="Z8" s="138"/>
      <c r="AA8" s="1"/>
      <c r="AB8" s="47"/>
      <c r="AC8" s="47"/>
      <c r="AD8" s="138"/>
      <c r="AE8" s="47"/>
      <c r="AF8" s="1"/>
      <c r="AG8" s="1"/>
      <c r="AH8" s="138"/>
      <c r="AI8" s="1"/>
      <c r="AJ8" s="4"/>
      <c r="AK8" s="4"/>
      <c r="AL8" s="4"/>
      <c r="AM8" s="4"/>
      <c r="AN8" s="4"/>
      <c r="AO8" s="4"/>
      <c r="AP8" s="4"/>
      <c r="AQ8" s="4"/>
    </row>
    <row r="9" spans="1:43" x14ac:dyDescent="0.3">
      <c r="A9" s="109" t="s">
        <v>182</v>
      </c>
      <c r="B9" s="31" t="s">
        <v>282</v>
      </c>
      <c r="C9" s="31" t="s">
        <v>50</v>
      </c>
      <c r="D9" s="31" t="s">
        <v>283</v>
      </c>
      <c r="E9" s="81">
        <f>I9+N9+W9</f>
        <v>94.5</v>
      </c>
      <c r="F9" s="137">
        <v>7</v>
      </c>
      <c r="G9" s="137" t="s">
        <v>15</v>
      </c>
      <c r="H9" s="138" t="s">
        <v>32</v>
      </c>
      <c r="I9" s="69">
        <v>25</v>
      </c>
      <c r="J9" s="78">
        <v>15</v>
      </c>
      <c r="K9" s="50" t="s">
        <v>42</v>
      </c>
      <c r="L9" s="143" t="s">
        <v>32</v>
      </c>
      <c r="M9" s="50">
        <v>28</v>
      </c>
      <c r="N9" s="50">
        <f>M9*1.25</f>
        <v>35</v>
      </c>
      <c r="O9" s="68"/>
      <c r="P9" s="67"/>
      <c r="Q9" s="35"/>
      <c r="R9" s="35"/>
      <c r="S9" s="51">
        <v>11</v>
      </c>
      <c r="T9" s="51" t="s">
        <v>38</v>
      </c>
      <c r="U9" s="173" t="s">
        <v>32</v>
      </c>
      <c r="V9" s="51">
        <v>23</v>
      </c>
      <c r="W9" s="51">
        <f>V9*1.5</f>
        <v>34.5</v>
      </c>
      <c r="X9" s="181"/>
      <c r="Y9" s="181"/>
      <c r="Z9" s="29"/>
      <c r="AA9" s="29"/>
      <c r="AB9" s="47"/>
      <c r="AC9" s="47"/>
      <c r="AD9" s="118"/>
      <c r="AE9" s="47"/>
      <c r="AF9" s="47">
        <v>16</v>
      </c>
      <c r="AG9" s="47" t="s">
        <v>15</v>
      </c>
      <c r="AH9" s="138" t="s">
        <v>32</v>
      </c>
      <c r="AI9" s="47">
        <v>30</v>
      </c>
      <c r="AJ9" s="4"/>
      <c r="AK9" s="4"/>
      <c r="AL9" s="4"/>
      <c r="AM9" s="6"/>
      <c r="AN9" s="4"/>
      <c r="AO9" s="4"/>
      <c r="AP9" s="4"/>
      <c r="AQ9" s="4"/>
    </row>
    <row r="10" spans="1:43" x14ac:dyDescent="0.3">
      <c r="A10" s="109" t="s">
        <v>233</v>
      </c>
      <c r="B10" s="29" t="s">
        <v>288</v>
      </c>
      <c r="C10" s="226" t="s">
        <v>56</v>
      </c>
      <c r="D10" s="29" t="s">
        <v>57</v>
      </c>
      <c r="E10" s="81">
        <f>N10+R10+W10</f>
        <v>91.5</v>
      </c>
      <c r="F10" s="74"/>
      <c r="G10" s="29"/>
      <c r="H10" s="138"/>
      <c r="I10" s="74"/>
      <c r="J10" s="78">
        <v>15</v>
      </c>
      <c r="K10" s="50" t="s">
        <v>44</v>
      </c>
      <c r="L10" s="143" t="s">
        <v>32</v>
      </c>
      <c r="M10" s="48">
        <v>24</v>
      </c>
      <c r="N10" s="50">
        <f>M10*1.25</f>
        <v>30</v>
      </c>
      <c r="O10" s="238">
        <v>8</v>
      </c>
      <c r="P10" s="238" t="s">
        <v>43</v>
      </c>
      <c r="Q10" s="138" t="s">
        <v>32</v>
      </c>
      <c r="R10" s="47">
        <v>24</v>
      </c>
      <c r="S10" s="51">
        <v>11</v>
      </c>
      <c r="T10" s="51" t="s">
        <v>42</v>
      </c>
      <c r="U10" s="173" t="s">
        <v>32</v>
      </c>
      <c r="V10" s="51">
        <v>25</v>
      </c>
      <c r="W10" s="51">
        <f>V10*1.5</f>
        <v>37.5</v>
      </c>
      <c r="X10" s="47"/>
      <c r="Y10" s="47"/>
      <c r="Z10" s="47"/>
      <c r="AA10" s="47"/>
      <c r="AB10" s="130"/>
      <c r="AC10" s="130"/>
      <c r="AD10" s="130"/>
      <c r="AE10" s="6"/>
      <c r="AF10" s="130"/>
      <c r="AG10" s="130"/>
      <c r="AH10" s="130"/>
      <c r="AI10" s="6"/>
      <c r="AJ10" s="4"/>
      <c r="AK10" s="4"/>
      <c r="AL10" s="4"/>
      <c r="AM10" s="6"/>
      <c r="AN10" s="4"/>
      <c r="AO10" s="4"/>
      <c r="AP10" s="4"/>
      <c r="AQ10" s="4"/>
    </row>
    <row r="11" spans="1:43" x14ac:dyDescent="0.3">
      <c r="A11" s="109" t="s">
        <v>144</v>
      </c>
      <c r="B11" s="32" t="s">
        <v>281</v>
      </c>
      <c r="C11" s="67" t="s">
        <v>61</v>
      </c>
      <c r="D11" s="68" t="s">
        <v>19</v>
      </c>
      <c r="E11" s="81">
        <f>N11+R11+W11</f>
        <v>87.25</v>
      </c>
      <c r="F11" s="137">
        <v>10</v>
      </c>
      <c r="G11" s="137" t="s">
        <v>55</v>
      </c>
      <c r="H11" s="138" t="s">
        <v>48</v>
      </c>
      <c r="I11" s="137">
        <v>5</v>
      </c>
      <c r="J11" s="78">
        <v>15</v>
      </c>
      <c r="K11" s="50" t="s">
        <v>257</v>
      </c>
      <c r="L11" s="143" t="s">
        <v>32</v>
      </c>
      <c r="M11" s="50">
        <v>21</v>
      </c>
      <c r="N11" s="50">
        <f>M11*1.25</f>
        <v>26.25</v>
      </c>
      <c r="O11" s="237">
        <v>8</v>
      </c>
      <c r="P11" s="237" t="s">
        <v>42</v>
      </c>
      <c r="Q11" s="138" t="s">
        <v>32</v>
      </c>
      <c r="R11" s="47">
        <v>25</v>
      </c>
      <c r="S11" s="51">
        <v>11</v>
      </c>
      <c r="T11" s="51" t="s">
        <v>43</v>
      </c>
      <c r="U11" s="173" t="s">
        <v>32</v>
      </c>
      <c r="V11" s="51">
        <v>24</v>
      </c>
      <c r="W11" s="51">
        <f>V11*1.5</f>
        <v>36</v>
      </c>
      <c r="X11" s="130"/>
      <c r="Y11" s="130"/>
      <c r="Z11" s="130"/>
      <c r="AA11" s="130"/>
      <c r="AB11" s="47"/>
      <c r="AC11" s="47"/>
      <c r="AD11" s="138"/>
      <c r="AE11" s="47"/>
      <c r="AF11" s="121"/>
      <c r="AG11" s="121"/>
      <c r="AH11" s="121"/>
      <c r="AI11" s="1"/>
      <c r="AJ11" s="4"/>
      <c r="AK11" s="4"/>
      <c r="AL11" s="4"/>
      <c r="AM11" s="6"/>
      <c r="AN11" s="4"/>
      <c r="AO11" s="4"/>
      <c r="AP11" s="4"/>
      <c r="AQ11" s="4"/>
    </row>
    <row r="12" spans="1:43" x14ac:dyDescent="0.3">
      <c r="A12" s="109" t="s">
        <v>134</v>
      </c>
      <c r="B12" s="31" t="s">
        <v>284</v>
      </c>
      <c r="C12" s="31" t="s">
        <v>49</v>
      </c>
      <c r="D12" s="31" t="s">
        <v>25</v>
      </c>
      <c r="E12" s="81">
        <f>I12+W12</f>
        <v>54</v>
      </c>
      <c r="F12" s="137">
        <v>7</v>
      </c>
      <c r="G12" s="137" t="s">
        <v>45</v>
      </c>
      <c r="H12" s="138" t="s">
        <v>32</v>
      </c>
      <c r="I12" s="69">
        <v>21</v>
      </c>
      <c r="J12" s="78"/>
      <c r="K12" s="78"/>
      <c r="L12" s="144"/>
      <c r="M12" s="50"/>
      <c r="N12" s="50"/>
      <c r="O12" s="47"/>
      <c r="P12" s="47"/>
      <c r="Q12" s="118"/>
      <c r="R12" s="47"/>
      <c r="S12" s="175">
        <v>11</v>
      </c>
      <c r="T12" s="175" t="s">
        <v>45</v>
      </c>
      <c r="U12" s="173" t="s">
        <v>32</v>
      </c>
      <c r="V12" s="175">
        <v>22</v>
      </c>
      <c r="W12" s="51">
        <f>V12*1.5</f>
        <v>33</v>
      </c>
      <c r="X12" s="81"/>
      <c r="Y12" s="81"/>
      <c r="Z12" s="81"/>
      <c r="AA12" s="81"/>
      <c r="AB12" s="130"/>
      <c r="AC12" s="130"/>
      <c r="AD12" s="130"/>
      <c r="AE12" s="6"/>
      <c r="AF12" s="121"/>
      <c r="AG12" s="121"/>
      <c r="AH12" s="138"/>
      <c r="AI12" s="1"/>
      <c r="AJ12" s="4"/>
      <c r="AK12" s="4"/>
      <c r="AL12" s="4"/>
      <c r="AM12" s="6"/>
      <c r="AN12" s="4"/>
      <c r="AO12" s="4"/>
      <c r="AP12" s="4"/>
      <c r="AQ12" s="4"/>
    </row>
    <row r="13" spans="1:43" x14ac:dyDescent="0.3">
      <c r="A13" s="109" t="s">
        <v>135</v>
      </c>
      <c r="B13" s="67" t="s">
        <v>159</v>
      </c>
      <c r="C13" s="67" t="s">
        <v>160</v>
      </c>
      <c r="D13" s="68" t="s">
        <v>74</v>
      </c>
      <c r="E13" s="81">
        <f>I13+W13</f>
        <v>49.5</v>
      </c>
      <c r="F13" s="137">
        <v>10</v>
      </c>
      <c r="G13" s="137" t="s">
        <v>47</v>
      </c>
      <c r="H13" s="138" t="s">
        <v>48</v>
      </c>
      <c r="I13" s="47">
        <v>9</v>
      </c>
      <c r="J13" s="50"/>
      <c r="K13" s="50"/>
      <c r="L13" s="143"/>
      <c r="M13" s="50"/>
      <c r="N13" s="50"/>
      <c r="O13" s="47"/>
      <c r="P13" s="47"/>
      <c r="Q13" s="138"/>
      <c r="R13" s="47"/>
      <c r="S13" s="51">
        <v>11</v>
      </c>
      <c r="T13" s="51" t="s">
        <v>20</v>
      </c>
      <c r="U13" s="173" t="s">
        <v>32</v>
      </c>
      <c r="V13" s="51">
        <v>27</v>
      </c>
      <c r="W13" s="51">
        <f>V13*1.5</f>
        <v>40.5</v>
      </c>
      <c r="X13" s="47"/>
      <c r="Y13" s="47"/>
      <c r="Z13" s="110"/>
      <c r="AA13" s="47"/>
      <c r="AB13" s="1"/>
      <c r="AC13" s="1"/>
      <c r="AD13" s="138"/>
      <c r="AE13" s="1"/>
      <c r="AF13" s="1"/>
      <c r="AG13" s="1"/>
      <c r="AH13" s="138"/>
      <c r="AI13" s="1"/>
      <c r="AJ13" s="4"/>
      <c r="AK13" s="4"/>
      <c r="AL13" s="4"/>
      <c r="AM13" s="6"/>
      <c r="AN13" s="4"/>
      <c r="AO13" s="4"/>
      <c r="AP13" s="4"/>
      <c r="AQ13" s="242"/>
    </row>
    <row r="14" spans="1:43" x14ac:dyDescent="0.3">
      <c r="A14" s="109" t="s">
        <v>136</v>
      </c>
      <c r="B14" s="31" t="s">
        <v>66</v>
      </c>
      <c r="C14" s="31" t="s">
        <v>18</v>
      </c>
      <c r="D14" s="31" t="s">
        <v>19</v>
      </c>
      <c r="E14" s="81">
        <f>I14+R14</f>
        <v>44</v>
      </c>
      <c r="F14" s="137">
        <v>7</v>
      </c>
      <c r="G14" s="70" t="s">
        <v>38</v>
      </c>
      <c r="H14" s="138" t="s">
        <v>32</v>
      </c>
      <c r="I14" s="69">
        <v>22</v>
      </c>
      <c r="J14" s="78"/>
      <c r="K14" s="78"/>
      <c r="L14" s="144"/>
      <c r="M14" s="50"/>
      <c r="N14" s="50"/>
      <c r="O14" s="237">
        <v>8</v>
      </c>
      <c r="P14" s="237" t="s">
        <v>45</v>
      </c>
      <c r="Q14" s="138" t="s">
        <v>32</v>
      </c>
      <c r="R14" s="47">
        <v>22</v>
      </c>
      <c r="S14" s="51"/>
      <c r="T14" s="51"/>
      <c r="U14" s="174"/>
      <c r="V14" s="51"/>
      <c r="W14" s="51"/>
      <c r="X14" s="130"/>
      <c r="Y14" s="130"/>
      <c r="Z14" s="130"/>
      <c r="AA14" s="130"/>
      <c r="AB14" s="121"/>
      <c r="AC14" s="121"/>
      <c r="AD14" s="121"/>
      <c r="AE14" s="1"/>
      <c r="AF14" s="121"/>
      <c r="AG14" s="121"/>
      <c r="AH14" s="121"/>
      <c r="AI14" s="1"/>
      <c r="AJ14" s="4"/>
      <c r="AK14" s="4"/>
      <c r="AL14" s="4"/>
      <c r="AM14" s="6"/>
      <c r="AN14" s="4"/>
      <c r="AO14" s="4"/>
      <c r="AP14" s="4"/>
      <c r="AQ14" s="4"/>
    </row>
    <row r="15" spans="1:43" x14ac:dyDescent="0.3">
      <c r="A15" s="109" t="s">
        <v>137</v>
      </c>
      <c r="B15" s="31" t="s">
        <v>62</v>
      </c>
      <c r="C15" s="31" t="s">
        <v>63</v>
      </c>
      <c r="D15" s="31" t="s">
        <v>19</v>
      </c>
      <c r="E15" s="81">
        <f>I15+W15</f>
        <v>40</v>
      </c>
      <c r="F15" s="137">
        <v>10</v>
      </c>
      <c r="G15" s="70" t="s">
        <v>91</v>
      </c>
      <c r="H15" s="138" t="s">
        <v>48</v>
      </c>
      <c r="I15" s="92">
        <v>1</v>
      </c>
      <c r="J15" s="78"/>
      <c r="K15" s="78"/>
      <c r="L15" s="144"/>
      <c r="M15" s="50"/>
      <c r="N15" s="50"/>
      <c r="O15" s="47"/>
      <c r="P15" s="47"/>
      <c r="Q15" s="138"/>
      <c r="R15" s="47"/>
      <c r="S15" s="51">
        <v>11</v>
      </c>
      <c r="T15" s="51" t="s">
        <v>15</v>
      </c>
      <c r="U15" s="173" t="s">
        <v>32</v>
      </c>
      <c r="V15" s="51">
        <v>26</v>
      </c>
      <c r="W15" s="51">
        <f>V15*1.5</f>
        <v>39</v>
      </c>
      <c r="X15" s="81"/>
      <c r="Y15" s="81"/>
      <c r="Z15" s="81"/>
      <c r="AA15" s="81"/>
      <c r="AB15" s="130"/>
      <c r="AC15" s="130"/>
      <c r="AD15" s="130"/>
      <c r="AE15" s="6"/>
      <c r="AF15" s="130"/>
      <c r="AG15" s="130"/>
      <c r="AH15" s="130"/>
      <c r="AI15" s="6"/>
      <c r="AJ15" s="4"/>
      <c r="AK15" s="4"/>
      <c r="AL15" s="4"/>
      <c r="AM15" s="6"/>
      <c r="AN15" s="4"/>
      <c r="AO15" s="4"/>
      <c r="AP15" s="4"/>
      <c r="AQ15" s="4"/>
    </row>
    <row r="16" spans="1:43" x14ac:dyDescent="0.3">
      <c r="A16" s="243" t="s">
        <v>138</v>
      </c>
      <c r="B16" s="29" t="s">
        <v>301</v>
      </c>
      <c r="C16" s="226" t="s">
        <v>245</v>
      </c>
      <c r="D16" s="29" t="s">
        <v>79</v>
      </c>
      <c r="E16" s="236">
        <f>W16</f>
        <v>31.5</v>
      </c>
      <c r="F16" s="235"/>
      <c r="G16" s="235"/>
      <c r="H16" s="236"/>
      <c r="I16" s="239"/>
      <c r="J16" s="50"/>
      <c r="K16" s="50"/>
      <c r="L16" s="144"/>
      <c r="M16" s="50"/>
      <c r="N16" s="244"/>
      <c r="O16" s="81"/>
      <c r="P16" s="81"/>
      <c r="Q16" s="81"/>
      <c r="R16" s="81"/>
      <c r="S16" s="51">
        <v>11</v>
      </c>
      <c r="T16" s="51" t="s">
        <v>44</v>
      </c>
      <c r="U16" s="173" t="s">
        <v>32</v>
      </c>
      <c r="V16" s="51">
        <v>21</v>
      </c>
      <c r="W16" s="51">
        <f>V16*1.5</f>
        <v>31.5</v>
      </c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4"/>
      <c r="AK16" s="4"/>
      <c r="AL16" s="4"/>
      <c r="AM16" s="6"/>
      <c r="AN16" s="4"/>
      <c r="AO16" s="4"/>
      <c r="AP16" s="4"/>
      <c r="AQ16" s="4"/>
    </row>
    <row r="17" spans="1:43" x14ac:dyDescent="0.3">
      <c r="A17" s="109" t="s">
        <v>139</v>
      </c>
      <c r="B17" s="29" t="s">
        <v>287</v>
      </c>
      <c r="C17" s="226" t="s">
        <v>46</v>
      </c>
      <c r="D17" s="29" t="s">
        <v>312</v>
      </c>
      <c r="E17" s="81">
        <f>N17</f>
        <v>31.25</v>
      </c>
      <c r="F17" s="31"/>
      <c r="G17" s="29"/>
      <c r="H17" s="31"/>
      <c r="I17" s="31"/>
      <c r="J17" s="78">
        <v>15</v>
      </c>
      <c r="K17" s="50" t="s">
        <v>45</v>
      </c>
      <c r="L17" s="143" t="s">
        <v>32</v>
      </c>
      <c r="M17" s="50">
        <v>25</v>
      </c>
      <c r="N17" s="50">
        <f>M17*1.25</f>
        <v>31.25</v>
      </c>
      <c r="O17" s="47"/>
      <c r="P17" s="47"/>
      <c r="Q17" s="138"/>
      <c r="R17" s="47"/>
      <c r="S17" s="51"/>
      <c r="T17" s="51"/>
      <c r="U17" s="174"/>
      <c r="V17" s="51"/>
      <c r="W17" s="51"/>
      <c r="X17" s="121"/>
      <c r="Y17" s="121"/>
      <c r="Z17" s="121"/>
      <c r="AA17" s="121"/>
      <c r="AB17" s="1"/>
      <c r="AC17" s="1"/>
      <c r="AD17" s="121"/>
      <c r="AE17" s="1"/>
      <c r="AF17" s="1"/>
      <c r="AG17" s="1"/>
      <c r="AH17" s="121"/>
      <c r="AI17" s="1"/>
      <c r="AJ17" s="4"/>
      <c r="AK17" s="4"/>
      <c r="AL17" s="4"/>
      <c r="AM17" s="6"/>
      <c r="AN17" s="4"/>
      <c r="AO17" s="4"/>
      <c r="AP17" s="4"/>
      <c r="AQ17" s="4"/>
    </row>
    <row r="18" spans="1:43" x14ac:dyDescent="0.3">
      <c r="A18" s="109" t="s">
        <v>140</v>
      </c>
      <c r="B18" s="29" t="s">
        <v>289</v>
      </c>
      <c r="C18" s="96" t="s">
        <v>237</v>
      </c>
      <c r="D18" s="96" t="s">
        <v>237</v>
      </c>
      <c r="E18" s="81">
        <v>27.5</v>
      </c>
      <c r="F18" s="74"/>
      <c r="G18" s="29"/>
      <c r="H18" s="138"/>
      <c r="I18" s="74"/>
      <c r="J18" s="78">
        <v>15</v>
      </c>
      <c r="K18" s="50" t="s">
        <v>255</v>
      </c>
      <c r="L18" s="143" t="s">
        <v>32</v>
      </c>
      <c r="M18" s="50">
        <v>22</v>
      </c>
      <c r="N18" s="50">
        <f>M18*1.25</f>
        <v>27.5</v>
      </c>
      <c r="O18" s="47"/>
      <c r="P18" s="47"/>
      <c r="Q18" s="118"/>
      <c r="R18" s="47"/>
      <c r="S18" s="51"/>
      <c r="T18" s="51"/>
      <c r="U18" s="174"/>
      <c r="V18" s="51"/>
      <c r="W18" s="51"/>
      <c r="X18" s="121"/>
      <c r="Y18" s="121"/>
      <c r="Z18" s="121"/>
      <c r="AA18" s="121"/>
      <c r="AB18" s="130"/>
      <c r="AC18" s="130"/>
      <c r="AD18" s="130"/>
      <c r="AE18" s="15"/>
      <c r="AF18" s="130"/>
      <c r="AG18" s="130"/>
      <c r="AH18" s="130"/>
      <c r="AI18" s="6"/>
      <c r="AJ18" s="4"/>
      <c r="AK18" s="4"/>
      <c r="AL18" s="4"/>
      <c r="AM18" s="6"/>
      <c r="AN18" s="4"/>
      <c r="AO18" s="4"/>
      <c r="AP18" s="4"/>
      <c r="AQ18" s="4"/>
    </row>
    <row r="19" spans="1:43" x14ac:dyDescent="0.3">
      <c r="A19" s="109" t="s">
        <v>141</v>
      </c>
      <c r="B19" s="29" t="s">
        <v>290</v>
      </c>
      <c r="C19" s="226" t="s">
        <v>122</v>
      </c>
      <c r="D19" s="29" t="s">
        <v>71</v>
      </c>
      <c r="E19" s="81">
        <f>N19+AA19+W19</f>
        <v>20</v>
      </c>
      <c r="F19" s="29"/>
      <c r="G19" s="29"/>
      <c r="H19" s="29"/>
      <c r="I19" s="29"/>
      <c r="J19" s="78">
        <v>8</v>
      </c>
      <c r="K19" s="50" t="s">
        <v>27</v>
      </c>
      <c r="L19" s="143" t="s">
        <v>51</v>
      </c>
      <c r="M19" s="50">
        <v>8</v>
      </c>
      <c r="N19" s="50">
        <f>M19*1.25</f>
        <v>10</v>
      </c>
      <c r="O19" s="47">
        <v>5</v>
      </c>
      <c r="P19" s="47" t="s">
        <v>52</v>
      </c>
      <c r="Q19" s="231" t="s">
        <v>51</v>
      </c>
      <c r="R19" s="47">
        <v>3</v>
      </c>
      <c r="S19" s="51">
        <v>5</v>
      </c>
      <c r="T19" s="51" t="s">
        <v>60</v>
      </c>
      <c r="U19" s="173" t="s">
        <v>51</v>
      </c>
      <c r="V19" s="51">
        <v>2</v>
      </c>
      <c r="W19" s="51">
        <f>V19*1.5</f>
        <v>3</v>
      </c>
      <c r="X19" s="1">
        <v>10</v>
      </c>
      <c r="Y19" s="1" t="s">
        <v>52</v>
      </c>
      <c r="Z19" s="231" t="s">
        <v>51</v>
      </c>
      <c r="AA19" s="1">
        <v>7</v>
      </c>
      <c r="AB19" s="1"/>
      <c r="AC19" s="1"/>
      <c r="AD19" s="121"/>
      <c r="AE19" s="1"/>
      <c r="AF19" s="1"/>
      <c r="AG19" s="1"/>
      <c r="AH19" s="121"/>
      <c r="AI19" s="1"/>
      <c r="AJ19" s="4"/>
      <c r="AK19" s="4"/>
      <c r="AL19" s="4"/>
      <c r="AM19" s="6"/>
      <c r="AN19" s="4"/>
      <c r="AO19" s="4"/>
      <c r="AP19" s="4"/>
      <c r="AQ19" s="4"/>
    </row>
    <row r="20" spans="1:43" x14ac:dyDescent="0.3">
      <c r="A20" s="109" t="s">
        <v>142</v>
      </c>
      <c r="B20" s="29" t="s">
        <v>292</v>
      </c>
      <c r="C20" s="226" t="s">
        <v>116</v>
      </c>
      <c r="D20" s="29" t="s">
        <v>19</v>
      </c>
      <c r="E20" s="81">
        <f>N20+W20+AE20</f>
        <v>18</v>
      </c>
      <c r="F20" s="29"/>
      <c r="G20" s="29"/>
      <c r="H20" s="29"/>
      <c r="I20" s="29"/>
      <c r="J20" s="78">
        <v>8</v>
      </c>
      <c r="K20" s="50" t="s">
        <v>58</v>
      </c>
      <c r="L20" s="143" t="s">
        <v>51</v>
      </c>
      <c r="M20" s="50">
        <v>4</v>
      </c>
      <c r="N20" s="50">
        <f>M20*1.25</f>
        <v>5</v>
      </c>
      <c r="O20" s="47">
        <v>5</v>
      </c>
      <c r="P20" s="47" t="s">
        <v>295</v>
      </c>
      <c r="Q20" s="231" t="s">
        <v>51</v>
      </c>
      <c r="R20" s="47">
        <v>5</v>
      </c>
      <c r="S20" s="51">
        <v>5</v>
      </c>
      <c r="T20" s="51" t="s">
        <v>47</v>
      </c>
      <c r="U20" s="173" t="s">
        <v>51</v>
      </c>
      <c r="V20" s="51">
        <v>4</v>
      </c>
      <c r="W20" s="51">
        <f>V20*1.5</f>
        <v>6</v>
      </c>
      <c r="X20" s="130"/>
      <c r="Y20" s="130"/>
      <c r="Z20" s="130"/>
      <c r="AA20" s="130"/>
      <c r="AB20" s="1">
        <v>9</v>
      </c>
      <c r="AC20" s="1" t="s">
        <v>52</v>
      </c>
      <c r="AD20" s="138" t="s">
        <v>48</v>
      </c>
      <c r="AE20" s="1">
        <v>7</v>
      </c>
      <c r="AF20" s="1"/>
      <c r="AG20" s="1"/>
      <c r="AH20" s="121"/>
      <c r="AI20" s="1"/>
      <c r="AJ20" s="4"/>
      <c r="AK20" s="4"/>
      <c r="AL20" s="4"/>
      <c r="AM20" s="6"/>
      <c r="AN20" s="4"/>
      <c r="AO20" s="4"/>
      <c r="AP20" s="4"/>
      <c r="AQ20" s="4"/>
    </row>
    <row r="21" spans="1:43" x14ac:dyDescent="0.3">
      <c r="A21" s="109" t="s">
        <v>143</v>
      </c>
      <c r="B21" s="235" t="s">
        <v>291</v>
      </c>
      <c r="C21" s="226" t="s">
        <v>293</v>
      </c>
      <c r="D21" s="29" t="s">
        <v>14</v>
      </c>
      <c r="E21" s="81">
        <f>N21+R21+W21</f>
        <v>13</v>
      </c>
      <c r="F21" s="74"/>
      <c r="G21" s="29"/>
      <c r="H21" s="138"/>
      <c r="I21" s="74"/>
      <c r="J21" s="78">
        <v>8</v>
      </c>
      <c r="K21" s="50" t="s">
        <v>52</v>
      </c>
      <c r="L21" s="143" t="s">
        <v>51</v>
      </c>
      <c r="M21" s="48">
        <v>6</v>
      </c>
      <c r="N21" s="50">
        <f>M21*1.25</f>
        <v>7.5</v>
      </c>
      <c r="O21" s="47">
        <v>5</v>
      </c>
      <c r="P21" s="29" t="s">
        <v>294</v>
      </c>
      <c r="Q21" s="231" t="s">
        <v>51</v>
      </c>
      <c r="R21" s="47">
        <v>4</v>
      </c>
      <c r="S21" s="51">
        <v>1</v>
      </c>
      <c r="T21" s="51" t="s">
        <v>27</v>
      </c>
      <c r="U21" s="173" t="s">
        <v>48</v>
      </c>
      <c r="V21" s="51">
        <v>1</v>
      </c>
      <c r="W21" s="51">
        <f>V21*1.5</f>
        <v>1.5</v>
      </c>
      <c r="X21" s="47"/>
      <c r="Y21" s="47"/>
      <c r="Z21" s="47"/>
      <c r="AA21" s="47"/>
      <c r="AB21" s="130"/>
      <c r="AC21" s="130"/>
      <c r="AD21" s="130"/>
      <c r="AE21" s="6"/>
      <c r="AF21" s="130"/>
      <c r="AG21" s="130"/>
      <c r="AH21" s="130"/>
      <c r="AI21" s="6"/>
      <c r="AJ21" s="4"/>
      <c r="AK21" s="4"/>
      <c r="AL21" s="4"/>
      <c r="AM21" s="6"/>
      <c r="AN21" s="4"/>
      <c r="AO21" s="4"/>
      <c r="AP21" s="4"/>
      <c r="AQ21" s="4"/>
    </row>
    <row r="22" spans="1:43" x14ac:dyDescent="0.3">
      <c r="A22" s="109" t="s">
        <v>145</v>
      </c>
      <c r="B22" s="135" t="s">
        <v>279</v>
      </c>
      <c r="C22" s="31" t="s">
        <v>280</v>
      </c>
      <c r="D22" s="31" t="s">
        <v>14</v>
      </c>
      <c r="E22" s="81">
        <v>3</v>
      </c>
      <c r="F22" s="137">
        <v>10</v>
      </c>
      <c r="G22" s="70" t="s">
        <v>64</v>
      </c>
      <c r="H22" s="138" t="s">
        <v>48</v>
      </c>
      <c r="I22" s="69">
        <v>3</v>
      </c>
      <c r="J22" s="78"/>
      <c r="K22" s="78"/>
      <c r="L22" s="143"/>
      <c r="M22" s="50"/>
      <c r="N22" s="50"/>
      <c r="O22" s="47"/>
      <c r="P22" s="47"/>
      <c r="Q22" s="138"/>
      <c r="R22" s="47"/>
      <c r="S22" s="51"/>
      <c r="T22" s="51"/>
      <c r="U22" s="173"/>
      <c r="V22" s="51"/>
      <c r="W22" s="51"/>
      <c r="X22" s="81"/>
      <c r="Y22" s="81"/>
      <c r="Z22" s="81"/>
      <c r="AA22" s="81"/>
      <c r="AB22" s="130"/>
      <c r="AC22" s="130"/>
      <c r="AD22" s="130"/>
      <c r="AE22" s="6"/>
      <c r="AF22" s="130"/>
      <c r="AG22" s="130"/>
      <c r="AH22" s="130"/>
      <c r="AI22" s="6"/>
      <c r="AJ22" s="4"/>
      <c r="AK22" s="4"/>
      <c r="AL22" s="4"/>
      <c r="AM22" s="6"/>
      <c r="AN22" s="4"/>
      <c r="AO22" s="4"/>
      <c r="AP22" s="4"/>
      <c r="AQ22" s="4"/>
    </row>
    <row r="23" spans="1:43" s="202" customFormat="1" x14ac:dyDescent="0.3">
      <c r="A23" s="69">
        <v>19</v>
      </c>
      <c r="B23" s="29" t="s">
        <v>296</v>
      </c>
      <c r="C23" s="241" t="s">
        <v>297</v>
      </c>
      <c r="D23" s="29" t="s">
        <v>14</v>
      </c>
      <c r="E23" s="81">
        <v>1.5</v>
      </c>
      <c r="F23" s="29"/>
      <c r="G23" s="29"/>
      <c r="H23" s="240"/>
      <c r="I23" s="68"/>
      <c r="J23" s="245"/>
      <c r="K23" s="245"/>
      <c r="L23" s="245"/>
      <c r="M23" s="246"/>
      <c r="N23" s="245"/>
      <c r="O23" s="35"/>
      <c r="P23" s="35"/>
      <c r="Q23" s="35"/>
      <c r="R23" s="35"/>
      <c r="S23" s="175">
        <v>5</v>
      </c>
      <c r="T23" s="175" t="s">
        <v>58</v>
      </c>
      <c r="U23" s="173" t="s">
        <v>51</v>
      </c>
      <c r="V23" s="175">
        <v>1</v>
      </c>
      <c r="W23" s="51">
        <f>V23*1.5</f>
        <v>1.5</v>
      </c>
      <c r="X23" s="4"/>
      <c r="Y23" s="4"/>
      <c r="Z23" s="4"/>
      <c r="AA23" s="4"/>
      <c r="AB23" s="4"/>
      <c r="AC23" s="4"/>
      <c r="AD23" s="4"/>
      <c r="AE23" s="6"/>
      <c r="AF23" s="4"/>
      <c r="AG23" s="4"/>
      <c r="AH23" s="4"/>
      <c r="AI23" s="6"/>
      <c r="AJ23" s="4"/>
      <c r="AK23" s="4"/>
      <c r="AL23" s="4"/>
      <c r="AM23" s="6"/>
      <c r="AN23" s="4"/>
      <c r="AO23" s="4"/>
      <c r="AP23" s="4"/>
      <c r="AQ23" s="4"/>
    </row>
    <row r="24" spans="1:43" s="202" customFormat="1" x14ac:dyDescent="0.3">
      <c r="A24" s="120"/>
      <c r="B24" s="116"/>
      <c r="C24" s="111"/>
      <c r="D24" s="113"/>
      <c r="E24" s="113"/>
      <c r="F24" s="115"/>
      <c r="G24" s="111"/>
      <c r="H24" s="111"/>
      <c r="I24" s="123"/>
      <c r="J24" s="122"/>
      <c r="K24" s="124"/>
      <c r="L24" s="122"/>
      <c r="M24" s="123"/>
      <c r="N24" s="124"/>
      <c r="O24" s="232"/>
      <c r="P24" s="232"/>
      <c r="Q24" s="232"/>
      <c r="R24" s="232"/>
      <c r="S24" s="232"/>
      <c r="T24" s="232"/>
      <c r="U24" s="232"/>
      <c r="V24" s="232"/>
      <c r="W24" s="232"/>
      <c r="AE24" s="209"/>
      <c r="AI24" s="209"/>
      <c r="AM24" s="209"/>
    </row>
    <row r="25" spans="1:43" s="202" customFormat="1" x14ac:dyDescent="0.3">
      <c r="A25" s="114"/>
      <c r="B25" s="116"/>
      <c r="C25" s="111"/>
      <c r="D25" s="113"/>
      <c r="E25" s="113"/>
      <c r="F25" s="115"/>
      <c r="G25" s="111"/>
      <c r="H25" s="111"/>
      <c r="I25" s="123"/>
      <c r="J25" s="122"/>
      <c r="K25" s="124"/>
      <c r="L25" s="122"/>
      <c r="M25" s="123"/>
      <c r="N25" s="122"/>
      <c r="O25" s="233"/>
      <c r="P25" s="233"/>
      <c r="Q25" s="233"/>
      <c r="R25" s="233"/>
      <c r="S25" s="233"/>
      <c r="T25" s="233"/>
      <c r="U25" s="233"/>
      <c r="V25" s="233"/>
      <c r="W25" s="233"/>
      <c r="AE25" s="209"/>
      <c r="AI25" s="209"/>
      <c r="AM25" s="209"/>
    </row>
    <row r="26" spans="1:43" s="202" customFormat="1" x14ac:dyDescent="0.3">
      <c r="A26" s="114"/>
      <c r="B26" s="116"/>
      <c r="C26" s="111"/>
      <c r="D26" s="113"/>
      <c r="E26" s="113"/>
      <c r="F26" s="115"/>
      <c r="G26" s="111"/>
      <c r="H26" s="111"/>
      <c r="I26" s="123"/>
      <c r="J26" s="122"/>
      <c r="K26" s="122"/>
      <c r="L26" s="122"/>
      <c r="M26" s="123"/>
      <c r="N26" s="122"/>
      <c r="O26" s="233"/>
      <c r="P26" s="232"/>
      <c r="Q26" s="232"/>
      <c r="R26" s="232"/>
      <c r="S26" s="232"/>
      <c r="T26" s="232"/>
      <c r="U26" s="232"/>
      <c r="V26" s="232"/>
      <c r="W26" s="232"/>
      <c r="AE26" s="209"/>
      <c r="AI26" s="209"/>
      <c r="AM26" s="209"/>
    </row>
    <row r="27" spans="1:43" s="202" customFormat="1" x14ac:dyDescent="0.3">
      <c r="A27" s="114"/>
      <c r="B27" s="116"/>
      <c r="C27" s="111"/>
      <c r="D27" s="113"/>
      <c r="E27" s="113"/>
      <c r="F27" s="115"/>
      <c r="G27" s="111"/>
      <c r="H27" s="111"/>
      <c r="I27" s="123"/>
      <c r="J27" s="122"/>
      <c r="K27" s="122"/>
      <c r="L27" s="122"/>
      <c r="M27" s="123"/>
      <c r="N27" s="124"/>
      <c r="O27" s="233"/>
      <c r="P27" s="233"/>
      <c r="Q27" s="233"/>
      <c r="R27" s="233"/>
      <c r="S27" s="233"/>
      <c r="T27" s="233"/>
      <c r="U27" s="233"/>
      <c r="V27" s="233"/>
      <c r="W27" s="233"/>
      <c r="AE27" s="209"/>
      <c r="AI27" s="209"/>
      <c r="AM27" s="209"/>
    </row>
    <row r="28" spans="1:43" s="202" customFormat="1" x14ac:dyDescent="0.3">
      <c r="A28" s="114"/>
      <c r="B28" s="116"/>
      <c r="C28" s="111"/>
      <c r="D28" s="113"/>
      <c r="E28" s="113"/>
      <c r="F28" s="115"/>
      <c r="G28" s="111"/>
      <c r="H28" s="111"/>
      <c r="I28" s="228"/>
      <c r="J28" s="230"/>
      <c r="K28" s="230"/>
      <c r="L28" s="125"/>
      <c r="M28" s="125"/>
      <c r="AE28" s="209"/>
      <c r="AI28" s="209"/>
      <c r="AM28" s="209"/>
    </row>
    <row r="29" spans="1:43" s="202" customFormat="1" x14ac:dyDescent="0.3">
      <c r="A29" s="229"/>
      <c r="B29" s="114"/>
      <c r="C29" s="116"/>
      <c r="D29" s="111"/>
      <c r="E29" s="113"/>
      <c r="F29" s="113"/>
      <c r="G29" s="115"/>
      <c r="H29" s="227"/>
      <c r="I29" s="228"/>
      <c r="J29" s="230"/>
      <c r="K29" s="230"/>
      <c r="L29" s="125"/>
      <c r="M29" s="125"/>
      <c r="AE29" s="209"/>
      <c r="AI29" s="209"/>
      <c r="AM29" s="209"/>
    </row>
    <row r="30" spans="1:43" x14ac:dyDescent="0.3">
      <c r="B30" s="114"/>
      <c r="C30" s="116"/>
      <c r="D30" s="111"/>
      <c r="E30" s="113"/>
      <c r="F30" s="113"/>
      <c r="G30" s="115"/>
      <c r="H30" s="142"/>
    </row>
    <row r="31" spans="1:43" x14ac:dyDescent="0.3">
      <c r="B31" s="114"/>
      <c r="C31" s="116"/>
      <c r="D31" s="111"/>
      <c r="E31" s="113"/>
      <c r="F31" s="113"/>
      <c r="G31" s="115"/>
      <c r="H31" s="142"/>
    </row>
    <row r="32" spans="1:43" x14ac:dyDescent="0.3">
      <c r="B32" s="114"/>
      <c r="C32" s="116"/>
      <c r="D32" s="111"/>
      <c r="E32" s="113"/>
      <c r="F32" s="113"/>
      <c r="G32" s="115"/>
      <c r="H32" s="142"/>
    </row>
    <row r="33" spans="2:8" x14ac:dyDescent="0.3">
      <c r="B33" s="114"/>
      <c r="C33" s="116"/>
      <c r="D33" s="111"/>
      <c r="E33" s="113"/>
      <c r="F33" s="113"/>
      <c r="G33" s="115"/>
      <c r="H33" s="142"/>
    </row>
    <row r="34" spans="2:8" x14ac:dyDescent="0.3">
      <c r="B34" s="114"/>
      <c r="C34" s="116"/>
      <c r="D34" s="111"/>
      <c r="E34" s="113"/>
      <c r="F34" s="113"/>
      <c r="G34" s="115"/>
      <c r="H34" s="142"/>
    </row>
    <row r="35" spans="2:8" x14ac:dyDescent="0.3">
      <c r="B35" s="141"/>
      <c r="C35" s="112"/>
      <c r="D35" s="113"/>
      <c r="E35" s="113"/>
      <c r="F35" s="113"/>
      <c r="G35" s="113"/>
      <c r="H35" s="142"/>
    </row>
    <row r="36" spans="2:8" x14ac:dyDescent="0.3">
      <c r="B36" s="141"/>
      <c r="C36" s="112"/>
      <c r="D36" s="113"/>
      <c r="E36" s="113"/>
      <c r="F36" s="113"/>
      <c r="G36" s="113"/>
      <c r="H36" s="142"/>
    </row>
    <row r="37" spans="2:8" x14ac:dyDescent="0.3">
      <c r="B37" s="141"/>
      <c r="C37" s="112"/>
      <c r="D37" s="113"/>
      <c r="E37" s="113"/>
      <c r="F37" s="113"/>
      <c r="G37" s="113"/>
      <c r="H37" s="142"/>
    </row>
    <row r="38" spans="2:8" x14ac:dyDescent="0.3">
      <c r="B38" s="141"/>
      <c r="C38" s="112"/>
      <c r="D38" s="113"/>
      <c r="E38" s="113"/>
      <c r="F38" s="113"/>
      <c r="G38" s="113"/>
      <c r="H38" s="142"/>
    </row>
  </sheetData>
  <sortState xmlns:xlrd2="http://schemas.microsoft.com/office/spreadsheetml/2017/richdata2" ref="A5:AQ23">
    <sortCondition descending="1" ref="E5:E23"/>
  </sortState>
  <mergeCells count="28">
    <mergeCell ref="S1:W1"/>
    <mergeCell ref="X1:AA1"/>
    <mergeCell ref="S2:W2"/>
    <mergeCell ref="X2:AA2"/>
    <mergeCell ref="T3:W3"/>
    <mergeCell ref="Y3:AA3"/>
    <mergeCell ref="A1:E3"/>
    <mergeCell ref="F1:I1"/>
    <mergeCell ref="J1:N1"/>
    <mergeCell ref="O1:R1"/>
    <mergeCell ref="F2:I2"/>
    <mergeCell ref="J2:N2"/>
    <mergeCell ref="O2:R2"/>
    <mergeCell ref="G3:I3"/>
    <mergeCell ref="K3:N3"/>
    <mergeCell ref="P3:R3"/>
    <mergeCell ref="AB1:AE1"/>
    <mergeCell ref="AF1:AI1"/>
    <mergeCell ref="AJ1:AM1"/>
    <mergeCell ref="AK3:AM3"/>
    <mergeCell ref="AN1:AQ1"/>
    <mergeCell ref="AN2:AQ2"/>
    <mergeCell ref="AO3:AQ3"/>
    <mergeCell ref="AB2:AE2"/>
    <mergeCell ref="AF2:AI2"/>
    <mergeCell ref="AJ2:AM2"/>
    <mergeCell ref="AC3:AE3"/>
    <mergeCell ref="AG3:A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642BF-9FD9-491A-97CF-B4B7CA8EF2E8}">
  <dimension ref="A1:XEV52"/>
  <sheetViews>
    <sheetView topLeftCell="A12" zoomScale="95" zoomScaleNormal="95" workbookViewId="0">
      <selection activeCell="D16" sqref="D16"/>
    </sheetView>
  </sheetViews>
  <sheetFormatPr defaultRowHeight="14.4" x14ac:dyDescent="0.3"/>
  <cols>
    <col min="1" max="1" width="8.88671875" style="13"/>
    <col min="2" max="2" width="27.5546875" bestFit="1" customWidth="1"/>
    <col min="3" max="3" width="25.21875" bestFit="1" customWidth="1"/>
    <col min="4" max="4" width="31.21875" bestFit="1" customWidth="1"/>
    <col min="5" max="5" width="8.88671875" style="5"/>
    <col min="8" max="8" width="17.6640625" bestFit="1" customWidth="1"/>
    <col min="9" max="9" width="8.88671875" customWidth="1"/>
    <col min="12" max="12" width="17.21875" bestFit="1" customWidth="1"/>
    <col min="13" max="13" width="8.88671875" customWidth="1"/>
    <col min="17" max="17" width="17.6640625" bestFit="1" customWidth="1"/>
    <col min="21" max="21" width="17.6640625" bestFit="1" customWidth="1"/>
    <col min="25" max="25" width="8.88671875" customWidth="1"/>
    <col min="26" max="26" width="17.21875" bestFit="1" customWidth="1"/>
    <col min="28" max="28" width="8.77734375" bestFit="1" customWidth="1"/>
    <col min="29" max="29" width="6.33203125" bestFit="1" customWidth="1"/>
    <col min="30" max="30" width="17.21875" bestFit="1" customWidth="1"/>
    <col min="31" max="31" width="7.109375" style="5" bestFit="1" customWidth="1"/>
    <col min="32" max="32" width="8.77734375" bestFit="1" customWidth="1"/>
    <col min="33" max="33" width="5.109375" bestFit="1" customWidth="1"/>
    <col min="34" max="34" width="17.6640625" bestFit="1" customWidth="1"/>
    <col min="35" max="35" width="7.109375" style="5" bestFit="1" customWidth="1"/>
  </cols>
  <sheetData>
    <row r="1" spans="1:35 16376:16376" x14ac:dyDescent="0.3">
      <c r="A1" s="99" t="s">
        <v>128</v>
      </c>
      <c r="B1" s="99"/>
      <c r="C1" s="99"/>
      <c r="D1" s="99"/>
      <c r="E1" s="99"/>
      <c r="F1" s="104" t="s">
        <v>2</v>
      </c>
      <c r="G1" s="104"/>
      <c r="H1" s="104"/>
      <c r="I1" s="104"/>
      <c r="J1" s="103" t="s">
        <v>3</v>
      </c>
      <c r="K1" s="103"/>
      <c r="L1" s="103"/>
      <c r="M1" s="103"/>
      <c r="N1" s="103"/>
      <c r="O1" s="101" t="s">
        <v>2</v>
      </c>
      <c r="P1" s="101"/>
      <c r="Q1" s="101"/>
      <c r="R1" s="101"/>
      <c r="S1" s="102" t="s">
        <v>1</v>
      </c>
      <c r="T1" s="102"/>
      <c r="U1" s="102"/>
      <c r="V1" s="102"/>
      <c r="W1" s="102"/>
      <c r="X1" s="98" t="s">
        <v>240</v>
      </c>
      <c r="Y1" s="98"/>
      <c r="Z1" s="98"/>
      <c r="AA1" s="98"/>
      <c r="AB1" s="98" t="s">
        <v>28</v>
      </c>
      <c r="AC1" s="98"/>
      <c r="AD1" s="98"/>
      <c r="AE1" s="98"/>
      <c r="AF1" s="98" t="s">
        <v>29</v>
      </c>
      <c r="AG1" s="98"/>
      <c r="AH1" s="98"/>
      <c r="AI1" s="98"/>
    </row>
    <row r="2" spans="1:35 16376:16376" x14ac:dyDescent="0.3">
      <c r="A2" s="99"/>
      <c r="B2" s="99"/>
      <c r="C2" s="99"/>
      <c r="D2" s="99"/>
      <c r="E2" s="99"/>
      <c r="F2" s="104" t="s">
        <v>184</v>
      </c>
      <c r="G2" s="104"/>
      <c r="H2" s="104"/>
      <c r="I2" s="104"/>
      <c r="J2" s="103" t="s">
        <v>185</v>
      </c>
      <c r="K2" s="103"/>
      <c r="L2" s="103"/>
      <c r="M2" s="103"/>
      <c r="N2" s="103"/>
      <c r="O2" s="101" t="s">
        <v>186</v>
      </c>
      <c r="P2" s="101"/>
      <c r="Q2" s="101"/>
      <c r="R2" s="101"/>
      <c r="S2" s="102" t="s">
        <v>187</v>
      </c>
      <c r="T2" s="102"/>
      <c r="U2" s="102"/>
      <c r="V2" s="102"/>
      <c r="W2" s="102"/>
      <c r="X2" s="117" t="s">
        <v>241</v>
      </c>
      <c r="Y2" s="117"/>
      <c r="Z2" s="117"/>
      <c r="AA2" s="117"/>
      <c r="AB2" s="101" t="s">
        <v>178</v>
      </c>
      <c r="AC2" s="101"/>
      <c r="AD2" s="101"/>
      <c r="AE2" s="101"/>
      <c r="AF2" s="98" t="s">
        <v>274</v>
      </c>
      <c r="AG2" s="98"/>
      <c r="AH2" s="98"/>
      <c r="AI2" s="98"/>
    </row>
    <row r="3" spans="1:35 16376:16376" x14ac:dyDescent="0.3">
      <c r="A3" s="99"/>
      <c r="B3" s="99"/>
      <c r="C3" s="99"/>
      <c r="D3" s="99"/>
      <c r="E3" s="99"/>
      <c r="F3" s="192" t="s">
        <v>5</v>
      </c>
      <c r="G3" s="193" t="s">
        <v>165</v>
      </c>
      <c r="H3" s="193"/>
      <c r="I3" s="193"/>
      <c r="J3" s="194" t="s">
        <v>5</v>
      </c>
      <c r="K3" s="195" t="s">
        <v>172</v>
      </c>
      <c r="L3" s="195"/>
      <c r="M3" s="195"/>
      <c r="N3" s="195"/>
      <c r="O3" s="196" t="s">
        <v>5</v>
      </c>
      <c r="P3" s="197" t="s">
        <v>166</v>
      </c>
      <c r="Q3" s="197"/>
      <c r="R3" s="197"/>
      <c r="S3" s="198" t="s">
        <v>5</v>
      </c>
      <c r="T3" s="199" t="s">
        <v>175</v>
      </c>
      <c r="U3" s="199"/>
      <c r="V3" s="199"/>
      <c r="W3" s="199"/>
      <c r="X3" s="200" t="s">
        <v>5</v>
      </c>
      <c r="Y3" s="201" t="s">
        <v>239</v>
      </c>
      <c r="Z3" s="201"/>
      <c r="AA3" s="201"/>
      <c r="AB3" s="200" t="s">
        <v>5</v>
      </c>
      <c r="AC3" s="101" t="s">
        <v>180</v>
      </c>
      <c r="AD3" s="101"/>
      <c r="AE3" s="101"/>
      <c r="AF3" s="200" t="s">
        <v>5</v>
      </c>
      <c r="AG3" s="201" t="s">
        <v>275</v>
      </c>
      <c r="AH3" s="201"/>
      <c r="AI3" s="201"/>
    </row>
    <row r="4" spans="1:35 16376:16376" s="202" customFormat="1" x14ac:dyDescent="0.3">
      <c r="A4" s="126" t="s">
        <v>6</v>
      </c>
      <c r="B4" s="225" t="s">
        <v>7</v>
      </c>
      <c r="C4" s="225" t="s">
        <v>8</v>
      </c>
      <c r="D4" s="225" t="s">
        <v>9</v>
      </c>
      <c r="E4" s="3" t="s">
        <v>10</v>
      </c>
      <c r="F4" s="46" t="s">
        <v>11</v>
      </c>
      <c r="G4" s="46" t="s">
        <v>12</v>
      </c>
      <c r="H4" s="46" t="s">
        <v>30</v>
      </c>
      <c r="I4" s="46" t="s">
        <v>13</v>
      </c>
      <c r="J4" s="43" t="s">
        <v>11</v>
      </c>
      <c r="K4" s="43" t="s">
        <v>12</v>
      </c>
      <c r="L4" s="43" t="s">
        <v>30</v>
      </c>
      <c r="M4" s="43">
        <v>1.25</v>
      </c>
      <c r="N4" s="43" t="s">
        <v>13</v>
      </c>
      <c r="O4" s="43" t="s">
        <v>11</v>
      </c>
      <c r="P4" s="43" t="s">
        <v>12</v>
      </c>
      <c r="Q4" s="43" t="s">
        <v>30</v>
      </c>
      <c r="R4" s="43" t="s">
        <v>13</v>
      </c>
      <c r="S4" s="43" t="s">
        <v>11</v>
      </c>
      <c r="T4" s="43" t="s">
        <v>12</v>
      </c>
      <c r="U4" s="43" t="s">
        <v>30</v>
      </c>
      <c r="V4" s="43">
        <v>1.5</v>
      </c>
      <c r="W4" s="43" t="s">
        <v>13</v>
      </c>
      <c r="X4" s="43" t="s">
        <v>11</v>
      </c>
      <c r="Y4" s="43" t="s">
        <v>12</v>
      </c>
      <c r="Z4" s="43" t="s">
        <v>30</v>
      </c>
      <c r="AA4" s="43" t="s">
        <v>13</v>
      </c>
      <c r="AB4" s="3" t="s">
        <v>11</v>
      </c>
      <c r="AC4" s="3" t="s">
        <v>12</v>
      </c>
      <c r="AD4" s="3" t="s">
        <v>30</v>
      </c>
      <c r="AE4" s="3" t="s">
        <v>13</v>
      </c>
      <c r="AF4" s="3" t="s">
        <v>11</v>
      </c>
      <c r="AG4" s="3" t="s">
        <v>12</v>
      </c>
      <c r="AH4" s="3" t="s">
        <v>30</v>
      </c>
      <c r="AI4" s="3" t="s">
        <v>13</v>
      </c>
    </row>
    <row r="5" spans="1:35 16376:16376" s="202" customFormat="1" x14ac:dyDescent="0.3">
      <c r="A5" s="221" t="s">
        <v>232</v>
      </c>
      <c r="B5" s="32" t="s">
        <v>76</v>
      </c>
      <c r="C5" s="73" t="s">
        <v>254</v>
      </c>
      <c r="D5" s="68" t="s">
        <v>31</v>
      </c>
      <c r="E5" s="184">
        <f>N5+W5+AE5</f>
        <v>180.75</v>
      </c>
      <c r="F5" s="74">
        <v>16</v>
      </c>
      <c r="G5" s="74" t="s">
        <v>47</v>
      </c>
      <c r="H5" s="138" t="s">
        <v>48</v>
      </c>
      <c r="I5" s="74">
        <v>15</v>
      </c>
      <c r="J5" s="50">
        <v>9</v>
      </c>
      <c r="K5" s="50" t="s">
        <v>33</v>
      </c>
      <c r="L5" s="143" t="s">
        <v>32</v>
      </c>
      <c r="M5" s="50">
        <v>49</v>
      </c>
      <c r="N5" s="50">
        <f>M5*1.25</f>
        <v>61.25</v>
      </c>
      <c r="O5" s="47">
        <v>8</v>
      </c>
      <c r="P5" s="47" t="s">
        <v>16</v>
      </c>
      <c r="Q5" s="138" t="s">
        <v>32</v>
      </c>
      <c r="R5" s="47">
        <v>28</v>
      </c>
      <c r="S5" s="51">
        <v>7</v>
      </c>
      <c r="T5" s="51" t="s">
        <v>33</v>
      </c>
      <c r="U5" s="173" t="s">
        <v>32</v>
      </c>
      <c r="V5" s="51">
        <v>47</v>
      </c>
      <c r="W5" s="51">
        <f>V5*1.5</f>
        <v>70.5</v>
      </c>
      <c r="X5" s="47"/>
      <c r="Y5" s="47"/>
      <c r="Z5" s="110"/>
      <c r="AA5" s="47"/>
      <c r="AB5" s="1">
        <v>9</v>
      </c>
      <c r="AC5" s="1" t="s">
        <v>33</v>
      </c>
      <c r="AD5" s="138" t="s">
        <v>32</v>
      </c>
      <c r="AE5" s="1">
        <v>49</v>
      </c>
      <c r="AF5" s="1">
        <v>10</v>
      </c>
      <c r="AG5" s="1" t="s">
        <v>268</v>
      </c>
      <c r="AH5" s="138" t="s">
        <v>32</v>
      </c>
      <c r="AI5" s="1">
        <v>47</v>
      </c>
    </row>
    <row r="6" spans="1:35 16376:16376" s="202" customFormat="1" x14ac:dyDescent="0.3">
      <c r="A6" s="222">
        <v>2</v>
      </c>
      <c r="B6" s="171" t="s">
        <v>269</v>
      </c>
      <c r="C6" s="171" t="s">
        <v>270</v>
      </c>
      <c r="D6" s="171" t="s">
        <v>14</v>
      </c>
      <c r="E6" s="183">
        <f>N6+R6+W6</f>
        <v>154.75</v>
      </c>
      <c r="F6" s="110"/>
      <c r="G6" s="29"/>
      <c r="H6" s="29"/>
      <c r="I6" s="29"/>
      <c r="J6" s="50">
        <v>9</v>
      </c>
      <c r="K6" s="78" t="s">
        <v>268</v>
      </c>
      <c r="L6" s="143" t="s">
        <v>32</v>
      </c>
      <c r="M6" s="50">
        <v>47</v>
      </c>
      <c r="N6" s="50">
        <f>M6*1.25</f>
        <v>58.75</v>
      </c>
      <c r="O6" s="47">
        <v>8</v>
      </c>
      <c r="P6" s="47" t="s">
        <v>20</v>
      </c>
      <c r="Q6" s="138" t="s">
        <v>32</v>
      </c>
      <c r="R6" s="47">
        <v>27</v>
      </c>
      <c r="S6" s="51">
        <v>7</v>
      </c>
      <c r="T6" s="51" t="s">
        <v>37</v>
      </c>
      <c r="U6" s="173" t="s">
        <v>32</v>
      </c>
      <c r="V6" s="51">
        <v>46</v>
      </c>
      <c r="W6" s="51">
        <f>V6*1.5</f>
        <v>69</v>
      </c>
      <c r="X6" s="130"/>
      <c r="Y6" s="130"/>
      <c r="Z6" s="130"/>
      <c r="AA6" s="130"/>
      <c r="AB6" s="1">
        <v>9</v>
      </c>
      <c r="AC6" s="1" t="s">
        <v>38</v>
      </c>
      <c r="AD6" s="138" t="s">
        <v>32</v>
      </c>
      <c r="AE6" s="1">
        <v>23</v>
      </c>
      <c r="AF6" s="1"/>
      <c r="AG6" s="1"/>
      <c r="AH6" s="121"/>
      <c r="AI6" s="1"/>
    </row>
    <row r="7" spans="1:35 16376:16376" s="202" customFormat="1" x14ac:dyDescent="0.3">
      <c r="A7" s="221" t="s">
        <v>234</v>
      </c>
      <c r="B7" s="67" t="s">
        <v>75</v>
      </c>
      <c r="C7" s="67" t="s">
        <v>161</v>
      </c>
      <c r="D7" s="68" t="s">
        <v>26</v>
      </c>
      <c r="E7" s="185">
        <f>R7+N7+W7</f>
        <v>90.25</v>
      </c>
      <c r="F7" s="69">
        <v>12</v>
      </c>
      <c r="G7" s="77" t="s">
        <v>256</v>
      </c>
      <c r="H7" s="138" t="s">
        <v>32</v>
      </c>
      <c r="I7" s="69">
        <v>22</v>
      </c>
      <c r="J7" s="78">
        <v>9</v>
      </c>
      <c r="K7" s="78" t="s">
        <v>42</v>
      </c>
      <c r="L7" s="143" t="s">
        <v>32</v>
      </c>
      <c r="M7" s="50">
        <v>23</v>
      </c>
      <c r="N7" s="50">
        <f>M7*1.25</f>
        <v>28.75</v>
      </c>
      <c r="O7" s="47">
        <v>8</v>
      </c>
      <c r="P7" s="47" t="s">
        <v>43</v>
      </c>
      <c r="Q7" s="138" t="s">
        <v>32</v>
      </c>
      <c r="R7" s="47">
        <v>24</v>
      </c>
      <c r="S7" s="51">
        <v>7</v>
      </c>
      <c r="T7" s="51" t="s">
        <v>16</v>
      </c>
      <c r="U7" s="173" t="s">
        <v>32</v>
      </c>
      <c r="V7" s="51">
        <v>25</v>
      </c>
      <c r="W7" s="51">
        <f>V7*1.5</f>
        <v>37.5</v>
      </c>
      <c r="X7" s="81"/>
      <c r="Y7" s="81"/>
      <c r="Z7" s="81"/>
      <c r="AA7" s="81"/>
      <c r="AB7" s="130"/>
      <c r="AC7" s="130"/>
      <c r="AD7" s="130"/>
      <c r="AE7" s="6"/>
      <c r="AF7" s="130"/>
      <c r="AG7" s="130"/>
      <c r="AH7" s="130"/>
      <c r="AI7" s="6"/>
    </row>
    <row r="8" spans="1:35 16376:16376" s="202" customFormat="1" x14ac:dyDescent="0.3">
      <c r="A8" s="222">
        <v>4</v>
      </c>
      <c r="B8" s="33" t="s">
        <v>99</v>
      </c>
      <c r="C8" s="33" t="s">
        <v>100</v>
      </c>
      <c r="D8" s="171" t="s">
        <v>31</v>
      </c>
      <c r="E8" s="183">
        <f>R8+W8+AE8</f>
        <v>85.5</v>
      </c>
      <c r="F8" s="29"/>
      <c r="G8" s="29"/>
      <c r="H8" s="29"/>
      <c r="I8" s="29"/>
      <c r="J8" s="80"/>
      <c r="K8" s="187"/>
      <c r="L8" s="146"/>
      <c r="M8" s="146"/>
      <c r="N8" s="146"/>
      <c r="O8" s="47">
        <v>8</v>
      </c>
      <c r="P8" s="47" t="s">
        <v>15</v>
      </c>
      <c r="Q8" s="138" t="s">
        <v>32</v>
      </c>
      <c r="R8" s="47">
        <v>26</v>
      </c>
      <c r="S8" s="51">
        <v>7</v>
      </c>
      <c r="T8" s="51" t="s">
        <v>15</v>
      </c>
      <c r="U8" s="173" t="s">
        <v>32</v>
      </c>
      <c r="V8" s="51">
        <v>23</v>
      </c>
      <c r="W8" s="51">
        <f>V8*1.5</f>
        <v>34.5</v>
      </c>
      <c r="X8" s="130"/>
      <c r="Y8" s="130"/>
      <c r="Z8" s="130"/>
      <c r="AA8" s="130"/>
      <c r="AB8" s="1">
        <v>9</v>
      </c>
      <c r="AC8" s="1" t="s">
        <v>15</v>
      </c>
      <c r="AD8" s="138" t="s">
        <v>32</v>
      </c>
      <c r="AE8" s="1">
        <v>25</v>
      </c>
      <c r="AF8" s="1"/>
      <c r="AG8" s="1"/>
      <c r="AH8" s="121"/>
      <c r="AI8" s="1"/>
    </row>
    <row r="9" spans="1:35 16376:16376" s="202" customFormat="1" x14ac:dyDescent="0.3">
      <c r="A9" s="221" t="s">
        <v>182</v>
      </c>
      <c r="B9" s="32" t="s">
        <v>85</v>
      </c>
      <c r="C9" s="68" t="s">
        <v>74</v>
      </c>
      <c r="D9" s="68" t="s">
        <v>74</v>
      </c>
      <c r="E9" s="184">
        <f>I9+N9+W9</f>
        <v>70.5</v>
      </c>
      <c r="F9" s="74">
        <v>16</v>
      </c>
      <c r="G9" s="74" t="s">
        <v>91</v>
      </c>
      <c r="H9" s="138" t="s">
        <v>48</v>
      </c>
      <c r="I9" s="74">
        <v>7</v>
      </c>
      <c r="J9" s="50">
        <v>9</v>
      </c>
      <c r="K9" s="50" t="s">
        <v>43</v>
      </c>
      <c r="L9" s="143" t="s">
        <v>32</v>
      </c>
      <c r="M9" s="50">
        <v>22</v>
      </c>
      <c r="N9" s="50">
        <f>M9*1.25</f>
        <v>27.5</v>
      </c>
      <c r="O9" s="47"/>
      <c r="P9" s="47"/>
      <c r="Q9" s="118"/>
      <c r="R9" s="47"/>
      <c r="S9" s="51">
        <v>7</v>
      </c>
      <c r="T9" s="51" t="s">
        <v>20</v>
      </c>
      <c r="U9" s="173" t="s">
        <v>32</v>
      </c>
      <c r="V9" s="51">
        <v>24</v>
      </c>
      <c r="W9" s="51">
        <f>V9*1.5</f>
        <v>36</v>
      </c>
      <c r="X9" s="47"/>
      <c r="Y9" s="47"/>
      <c r="Z9" s="47"/>
      <c r="AA9" s="47"/>
      <c r="AB9" s="130"/>
      <c r="AC9" s="130"/>
      <c r="AD9" s="130"/>
      <c r="AE9" s="6"/>
      <c r="AF9" s="130"/>
      <c r="AG9" s="130"/>
      <c r="AH9" s="130"/>
      <c r="AI9" s="6"/>
    </row>
    <row r="10" spans="1:35 16376:16376" s="202" customFormat="1" x14ac:dyDescent="0.3">
      <c r="A10" s="221" t="s">
        <v>233</v>
      </c>
      <c r="B10" s="31" t="s">
        <v>70</v>
      </c>
      <c r="C10" s="31" t="s">
        <v>71</v>
      </c>
      <c r="D10" s="31" t="s">
        <v>31</v>
      </c>
      <c r="E10" s="185">
        <f>I10+N10</f>
        <v>63.25</v>
      </c>
      <c r="F10" s="69">
        <v>12</v>
      </c>
      <c r="G10" s="77" t="s">
        <v>16</v>
      </c>
      <c r="H10" s="138" t="s">
        <v>32</v>
      </c>
      <c r="I10" s="69">
        <v>32</v>
      </c>
      <c r="J10" s="78">
        <v>9</v>
      </c>
      <c r="K10" s="78" t="s">
        <v>20</v>
      </c>
      <c r="L10" s="143" t="s">
        <v>32</v>
      </c>
      <c r="M10" s="50">
        <v>25</v>
      </c>
      <c r="N10" s="50">
        <f>M10*1.25</f>
        <v>31.25</v>
      </c>
      <c r="O10" s="47"/>
      <c r="P10" s="47"/>
      <c r="Q10" s="118"/>
      <c r="R10" s="47"/>
      <c r="S10" s="51"/>
      <c r="T10" s="51"/>
      <c r="U10" s="174"/>
      <c r="V10" s="51"/>
      <c r="W10" s="51"/>
      <c r="X10" s="29"/>
      <c r="Y10" s="29"/>
      <c r="Z10" s="29"/>
      <c r="AA10" s="29"/>
      <c r="AB10" s="130"/>
      <c r="AC10" s="130"/>
      <c r="AD10" s="130"/>
      <c r="AE10" s="6"/>
      <c r="AF10" s="130"/>
      <c r="AG10" s="130"/>
      <c r="AH10" s="130"/>
      <c r="AI10" s="6"/>
    </row>
    <row r="11" spans="1:35 16376:16376" s="202" customFormat="1" x14ac:dyDescent="0.3">
      <c r="A11" s="221" t="s">
        <v>144</v>
      </c>
      <c r="B11" s="33" t="s">
        <v>84</v>
      </c>
      <c r="C11" s="33" t="s">
        <v>19</v>
      </c>
      <c r="D11" s="33" t="s">
        <v>19</v>
      </c>
      <c r="E11" s="186">
        <f>I11+AE11</f>
        <v>47</v>
      </c>
      <c r="F11" s="69">
        <v>12</v>
      </c>
      <c r="G11" s="136" t="s">
        <v>45</v>
      </c>
      <c r="H11" s="138" t="s">
        <v>32</v>
      </c>
      <c r="I11" s="137">
        <v>26</v>
      </c>
      <c r="J11" s="147"/>
      <c r="K11" s="147"/>
      <c r="L11" s="144"/>
      <c r="M11" s="50"/>
      <c r="N11" s="50"/>
      <c r="O11" s="47"/>
      <c r="P11" s="47"/>
      <c r="Q11" s="118"/>
      <c r="R11" s="47"/>
      <c r="S11" s="51"/>
      <c r="T11" s="51"/>
      <c r="U11" s="176"/>
      <c r="V11" s="51"/>
      <c r="W11" s="51"/>
      <c r="X11" s="130"/>
      <c r="Y11" s="130"/>
      <c r="Z11" s="130"/>
      <c r="AA11" s="130"/>
      <c r="AB11" s="47">
        <v>9</v>
      </c>
      <c r="AC11" s="47" t="s">
        <v>44</v>
      </c>
      <c r="AD11" s="138" t="s">
        <v>32</v>
      </c>
      <c r="AE11" s="47">
        <v>21</v>
      </c>
      <c r="AF11" s="121"/>
      <c r="AG11" s="121"/>
      <c r="AH11" s="121"/>
      <c r="AI11" s="1"/>
    </row>
    <row r="12" spans="1:35 16376:16376" s="202" customFormat="1" x14ac:dyDescent="0.3">
      <c r="A12" s="221" t="s">
        <v>134</v>
      </c>
      <c r="B12" s="31" t="s">
        <v>72</v>
      </c>
      <c r="C12" s="31" t="s">
        <v>73</v>
      </c>
      <c r="D12" s="31" t="s">
        <v>73</v>
      </c>
      <c r="E12" s="185">
        <f>I12+R12</f>
        <v>46</v>
      </c>
      <c r="F12" s="69">
        <v>12</v>
      </c>
      <c r="G12" s="77" t="s">
        <v>255</v>
      </c>
      <c r="H12" s="138" t="s">
        <v>32</v>
      </c>
      <c r="I12" s="92">
        <v>23</v>
      </c>
      <c r="J12" s="78"/>
      <c r="K12" s="78"/>
      <c r="L12" s="144"/>
      <c r="M12" s="50"/>
      <c r="N12" s="50"/>
      <c r="O12" s="47">
        <v>8</v>
      </c>
      <c r="P12" s="47" t="s">
        <v>38</v>
      </c>
      <c r="Q12" s="138" t="s">
        <v>32</v>
      </c>
      <c r="R12" s="47">
        <v>23</v>
      </c>
      <c r="S12" s="51"/>
      <c r="T12" s="51"/>
      <c r="U12" s="51"/>
      <c r="V12" s="51"/>
      <c r="W12" s="51"/>
      <c r="X12" s="81"/>
      <c r="Y12" s="81"/>
      <c r="Z12" s="81"/>
      <c r="AA12" s="81"/>
      <c r="AB12" s="130"/>
      <c r="AC12" s="130"/>
      <c r="AD12" s="130"/>
      <c r="AE12" s="6"/>
      <c r="AF12" s="130"/>
      <c r="AG12" s="130"/>
      <c r="AH12" s="130"/>
      <c r="AI12" s="6"/>
    </row>
    <row r="13" spans="1:35 16376:16376" s="202" customFormat="1" x14ac:dyDescent="0.3">
      <c r="A13" s="221" t="s">
        <v>135</v>
      </c>
      <c r="B13" s="67" t="s">
        <v>252</v>
      </c>
      <c r="C13" s="67" t="s">
        <v>253</v>
      </c>
      <c r="D13" s="73" t="s">
        <v>19</v>
      </c>
      <c r="E13" s="184">
        <f>I13+W13</f>
        <v>38</v>
      </c>
      <c r="F13" s="74">
        <v>16</v>
      </c>
      <c r="G13" s="74" t="s">
        <v>86</v>
      </c>
      <c r="H13" s="138" t="s">
        <v>48</v>
      </c>
      <c r="I13" s="74">
        <v>5</v>
      </c>
      <c r="J13" s="50"/>
      <c r="K13" s="50"/>
      <c r="L13" s="144"/>
      <c r="M13" s="50"/>
      <c r="N13" s="50"/>
      <c r="O13" s="47"/>
      <c r="P13" s="47"/>
      <c r="Q13" s="118"/>
      <c r="R13" s="47"/>
      <c r="S13" s="51">
        <v>7</v>
      </c>
      <c r="T13" s="51" t="s">
        <v>42</v>
      </c>
      <c r="U13" s="173" t="s">
        <v>32</v>
      </c>
      <c r="V13" s="51">
        <v>22</v>
      </c>
      <c r="W13" s="51">
        <f>V13*1.5</f>
        <v>33</v>
      </c>
      <c r="X13" s="47"/>
      <c r="Y13" s="47"/>
      <c r="Z13" s="47"/>
      <c r="AA13" s="47"/>
      <c r="AB13" s="130"/>
      <c r="AC13" s="130"/>
      <c r="AD13" s="130"/>
      <c r="AE13" s="6"/>
      <c r="AF13" s="130"/>
      <c r="AG13" s="130"/>
      <c r="AH13" s="130"/>
      <c r="AI13" s="6"/>
    </row>
    <row r="14" spans="1:35 16376:16376" s="202" customFormat="1" x14ac:dyDescent="0.3">
      <c r="A14" s="221" t="s">
        <v>136</v>
      </c>
      <c r="B14" s="31" t="s">
        <v>87</v>
      </c>
      <c r="C14" s="73" t="s">
        <v>104</v>
      </c>
      <c r="D14" s="73" t="s">
        <v>25</v>
      </c>
      <c r="E14" s="184">
        <f>I14+N14+AA14</f>
        <v>33.75</v>
      </c>
      <c r="F14" s="74">
        <v>16</v>
      </c>
      <c r="G14" s="74" t="s">
        <v>52</v>
      </c>
      <c r="H14" s="138" t="s">
        <v>48</v>
      </c>
      <c r="I14" s="74">
        <v>14</v>
      </c>
      <c r="J14" s="50">
        <v>11</v>
      </c>
      <c r="K14" s="50" t="s">
        <v>27</v>
      </c>
      <c r="L14" s="143" t="s">
        <v>48</v>
      </c>
      <c r="M14" s="50">
        <v>11</v>
      </c>
      <c r="N14" s="50">
        <f>M14*1.25</f>
        <v>13.75</v>
      </c>
      <c r="O14" s="47">
        <v>5</v>
      </c>
      <c r="P14" s="47" t="s">
        <v>47</v>
      </c>
      <c r="Q14" s="138" t="s">
        <v>48</v>
      </c>
      <c r="R14" s="47">
        <v>4</v>
      </c>
      <c r="S14" s="51"/>
      <c r="T14" s="51"/>
      <c r="U14" s="174"/>
      <c r="V14" s="51"/>
      <c r="W14" s="51"/>
      <c r="X14" s="47">
        <v>6</v>
      </c>
      <c r="Y14" s="47" t="s">
        <v>27</v>
      </c>
      <c r="Z14" s="138" t="s">
        <v>48</v>
      </c>
      <c r="AA14" s="47">
        <v>6</v>
      </c>
      <c r="AB14" s="130"/>
      <c r="AC14" s="130"/>
      <c r="AD14" s="130"/>
      <c r="AE14" s="6"/>
      <c r="AF14" s="130"/>
      <c r="AG14" s="130"/>
      <c r="AH14" s="130"/>
      <c r="AI14" s="6"/>
    </row>
    <row r="15" spans="1:35 16376:16376" s="202" customFormat="1" x14ac:dyDescent="0.3">
      <c r="A15" s="222">
        <v>11</v>
      </c>
      <c r="B15" s="171" t="s">
        <v>262</v>
      </c>
      <c r="C15" s="33" t="s">
        <v>100</v>
      </c>
      <c r="D15" s="172" t="s">
        <v>71</v>
      </c>
      <c r="E15" s="186">
        <f>N15+AA15+AI15</f>
        <v>31.75</v>
      </c>
      <c r="F15" s="134"/>
      <c r="G15" s="133"/>
      <c r="H15" s="134"/>
      <c r="I15" s="134"/>
      <c r="J15" s="147">
        <v>11</v>
      </c>
      <c r="K15" s="147" t="s">
        <v>27</v>
      </c>
      <c r="L15" s="143" t="s">
        <v>51</v>
      </c>
      <c r="M15" s="50">
        <v>11</v>
      </c>
      <c r="N15" s="50">
        <f>M15*1.25</f>
        <v>13.75</v>
      </c>
      <c r="O15" s="47">
        <v>7</v>
      </c>
      <c r="P15" s="47" t="s">
        <v>47</v>
      </c>
      <c r="Q15" s="138" t="s">
        <v>51</v>
      </c>
      <c r="R15" s="47">
        <v>6</v>
      </c>
      <c r="S15" s="51">
        <v>4</v>
      </c>
      <c r="T15" s="51" t="s">
        <v>52</v>
      </c>
      <c r="U15" s="173" t="s">
        <v>51</v>
      </c>
      <c r="V15" s="51">
        <v>2</v>
      </c>
      <c r="W15" s="51">
        <f>V15*1.5</f>
        <v>3</v>
      </c>
      <c r="X15" s="1">
        <v>10</v>
      </c>
      <c r="Y15" s="1" t="s">
        <v>47</v>
      </c>
      <c r="Z15" s="138" t="s">
        <v>51</v>
      </c>
      <c r="AA15" s="1">
        <v>9</v>
      </c>
      <c r="AB15" s="47">
        <v>9</v>
      </c>
      <c r="AC15" s="47" t="s">
        <v>55</v>
      </c>
      <c r="AD15" s="138" t="s">
        <v>48</v>
      </c>
      <c r="AE15" s="47">
        <v>4</v>
      </c>
      <c r="AF15" s="1">
        <v>9</v>
      </c>
      <c r="AG15" s="1" t="s">
        <v>27</v>
      </c>
      <c r="AH15" s="138" t="s">
        <v>51</v>
      </c>
      <c r="AI15" s="1">
        <v>9</v>
      </c>
      <c r="XEV15" s="202" t="s">
        <v>271</v>
      </c>
    </row>
    <row r="16" spans="1:35 16376:16376" s="212" customFormat="1" x14ac:dyDescent="0.3">
      <c r="A16" s="1">
        <v>12</v>
      </c>
      <c r="B16" s="29" t="s">
        <v>103</v>
      </c>
      <c r="C16" s="67" t="s">
        <v>104</v>
      </c>
      <c r="D16" s="67" t="s">
        <v>313</v>
      </c>
      <c r="E16" s="224">
        <v>31.5</v>
      </c>
      <c r="F16" s="180"/>
      <c r="G16" s="182"/>
      <c r="H16" s="132"/>
      <c r="I16" s="128"/>
      <c r="J16" s="188"/>
      <c r="K16" s="189"/>
      <c r="L16" s="187"/>
      <c r="M16" s="190"/>
      <c r="N16" s="187"/>
      <c r="O16" s="129"/>
      <c r="P16" s="128"/>
      <c r="Q16" s="181"/>
      <c r="R16" s="181"/>
      <c r="S16" s="51">
        <v>7</v>
      </c>
      <c r="T16" s="51" t="s">
        <v>43</v>
      </c>
      <c r="U16" s="173" t="s">
        <v>32</v>
      </c>
      <c r="V16" s="51">
        <v>21</v>
      </c>
      <c r="W16" s="51">
        <f>V16*1.5</f>
        <v>31.5</v>
      </c>
      <c r="X16" s="181"/>
      <c r="Y16" s="181"/>
      <c r="Z16" s="29"/>
      <c r="AA16" s="29"/>
      <c r="AB16" s="47"/>
      <c r="AC16" s="47"/>
      <c r="AD16" s="118"/>
      <c r="AE16" s="47"/>
      <c r="AF16" s="47"/>
      <c r="AG16" s="47"/>
      <c r="AH16" s="118"/>
      <c r="AI16" s="47"/>
    </row>
    <row r="17" spans="1:35" s="202" customFormat="1" x14ac:dyDescent="0.3">
      <c r="A17" s="221" t="s">
        <v>139</v>
      </c>
      <c r="B17" s="33" t="s">
        <v>68</v>
      </c>
      <c r="C17" s="33" t="s">
        <v>69</v>
      </c>
      <c r="D17" s="33" t="s">
        <v>14</v>
      </c>
      <c r="E17" s="185">
        <v>31</v>
      </c>
      <c r="F17" s="69">
        <v>12</v>
      </c>
      <c r="G17" s="77" t="s">
        <v>20</v>
      </c>
      <c r="H17" s="138" t="s">
        <v>32</v>
      </c>
      <c r="I17" s="69">
        <v>31</v>
      </c>
      <c r="J17" s="78"/>
      <c r="K17" s="78"/>
      <c r="L17" s="144"/>
      <c r="M17" s="50"/>
      <c r="N17" s="50"/>
      <c r="O17" s="47"/>
      <c r="P17" s="47"/>
      <c r="Q17" s="118"/>
      <c r="R17" s="47"/>
      <c r="S17" s="51"/>
      <c r="T17" s="51"/>
      <c r="U17" s="51"/>
      <c r="V17" s="51"/>
      <c r="W17" s="51"/>
      <c r="X17" s="81"/>
      <c r="Y17" s="81"/>
      <c r="Z17" s="81"/>
      <c r="AA17" s="81"/>
      <c r="AB17" s="130"/>
      <c r="AC17" s="130"/>
      <c r="AD17" s="130"/>
      <c r="AE17" s="6"/>
      <c r="AF17" s="130"/>
      <c r="AG17" s="130"/>
      <c r="AH17" s="130"/>
      <c r="AI17" s="6"/>
    </row>
    <row r="18" spans="1:35" s="202" customFormat="1" x14ac:dyDescent="0.3">
      <c r="A18" s="221" t="s">
        <v>140</v>
      </c>
      <c r="B18" s="68" t="s">
        <v>82</v>
      </c>
      <c r="C18" s="68" t="s">
        <v>65</v>
      </c>
      <c r="D18" s="68" t="s">
        <v>83</v>
      </c>
      <c r="E18" s="185">
        <v>30</v>
      </c>
      <c r="F18" s="69">
        <v>12</v>
      </c>
      <c r="G18" s="136" t="s">
        <v>15</v>
      </c>
      <c r="H18" s="138" t="s">
        <v>32</v>
      </c>
      <c r="I18" s="69">
        <v>30</v>
      </c>
      <c r="J18" s="147"/>
      <c r="K18" s="147"/>
      <c r="L18" s="144"/>
      <c r="M18" s="50"/>
      <c r="N18" s="50"/>
      <c r="O18" s="47"/>
      <c r="P18" s="47"/>
      <c r="Q18" s="118"/>
      <c r="R18" s="47"/>
      <c r="S18" s="51"/>
      <c r="T18" s="51"/>
      <c r="U18" s="51"/>
      <c r="V18" s="51"/>
      <c r="W18" s="51"/>
      <c r="X18" s="81"/>
      <c r="Y18" s="81"/>
      <c r="Z18" s="81"/>
      <c r="AA18" s="81"/>
      <c r="AB18" s="121"/>
      <c r="AC18" s="121"/>
      <c r="AD18" s="121"/>
      <c r="AE18" s="1"/>
      <c r="AF18" s="121"/>
      <c r="AG18" s="121"/>
      <c r="AH18" s="121"/>
      <c r="AI18" s="1"/>
    </row>
    <row r="19" spans="1:35" s="202" customFormat="1" x14ac:dyDescent="0.3">
      <c r="A19" s="221" t="s">
        <v>141</v>
      </c>
      <c r="B19" s="33" t="s">
        <v>81</v>
      </c>
      <c r="C19" s="33" t="s">
        <v>14</v>
      </c>
      <c r="D19" s="33" t="s">
        <v>14</v>
      </c>
      <c r="E19" s="185">
        <v>29</v>
      </c>
      <c r="F19" s="69">
        <v>12</v>
      </c>
      <c r="G19" s="77" t="s">
        <v>42</v>
      </c>
      <c r="H19" s="138" t="s">
        <v>32</v>
      </c>
      <c r="I19" s="69">
        <v>29</v>
      </c>
      <c r="J19" s="78"/>
      <c r="K19" s="78"/>
      <c r="L19" s="144"/>
      <c r="M19" s="50"/>
      <c r="N19" s="50"/>
      <c r="O19" s="47"/>
      <c r="P19" s="47"/>
      <c r="Q19" s="118"/>
      <c r="R19" s="47"/>
      <c r="S19" s="51"/>
      <c r="T19" s="51"/>
      <c r="U19" s="51"/>
      <c r="V19" s="51"/>
      <c r="W19" s="51"/>
      <c r="X19" s="81"/>
      <c r="Y19" s="81"/>
      <c r="Z19" s="81"/>
      <c r="AA19" s="81"/>
      <c r="AB19" s="130"/>
      <c r="AC19" s="130"/>
      <c r="AD19" s="130"/>
      <c r="AE19" s="6"/>
      <c r="AF19" s="130"/>
      <c r="AG19" s="130"/>
      <c r="AH19" s="130"/>
      <c r="AI19" s="6"/>
    </row>
    <row r="20" spans="1:35" s="202" customFormat="1" x14ac:dyDescent="0.3">
      <c r="A20" s="221" t="s">
        <v>142</v>
      </c>
      <c r="B20" s="67" t="s">
        <v>250</v>
      </c>
      <c r="C20" s="67" t="s">
        <v>251</v>
      </c>
      <c r="D20" s="73" t="s">
        <v>19</v>
      </c>
      <c r="E20" s="184">
        <f>I20+R20</f>
        <v>28</v>
      </c>
      <c r="F20" s="74">
        <v>16</v>
      </c>
      <c r="G20" s="74" t="s">
        <v>95</v>
      </c>
      <c r="H20" s="138" t="s">
        <v>48</v>
      </c>
      <c r="I20" s="74">
        <v>6</v>
      </c>
      <c r="J20" s="50"/>
      <c r="K20" s="50"/>
      <c r="L20" s="144"/>
      <c r="M20" s="50"/>
      <c r="N20" s="50"/>
      <c r="O20" s="47">
        <v>8</v>
      </c>
      <c r="P20" s="47" t="s">
        <v>45</v>
      </c>
      <c r="Q20" s="138" t="s">
        <v>32</v>
      </c>
      <c r="R20" s="47">
        <v>22</v>
      </c>
      <c r="S20" s="51"/>
      <c r="T20" s="51"/>
      <c r="U20" s="174"/>
      <c r="V20" s="51"/>
      <c r="W20" s="51"/>
      <c r="X20" s="47"/>
      <c r="Y20" s="47"/>
      <c r="Z20" s="47"/>
      <c r="AA20" s="47"/>
      <c r="AB20" s="130"/>
      <c r="AC20" s="130"/>
      <c r="AD20" s="130"/>
      <c r="AE20" s="6"/>
      <c r="AF20" s="130"/>
      <c r="AG20" s="130"/>
      <c r="AH20" s="130"/>
      <c r="AI20" s="6"/>
    </row>
    <row r="21" spans="1:35" s="202" customFormat="1" x14ac:dyDescent="0.3">
      <c r="A21" s="221" t="s">
        <v>143</v>
      </c>
      <c r="B21" s="33" t="s">
        <v>261</v>
      </c>
      <c r="C21" s="33" t="s">
        <v>25</v>
      </c>
      <c r="D21" s="33" t="s">
        <v>25</v>
      </c>
      <c r="E21" s="185">
        <v>28</v>
      </c>
      <c r="F21" s="69">
        <v>12</v>
      </c>
      <c r="G21" s="77" t="s">
        <v>43</v>
      </c>
      <c r="H21" s="138" t="s">
        <v>32</v>
      </c>
      <c r="I21" s="69">
        <v>28</v>
      </c>
      <c r="J21" s="78"/>
      <c r="K21" s="78"/>
      <c r="L21" s="144"/>
      <c r="M21" s="50"/>
      <c r="N21" s="50"/>
      <c r="O21" s="47"/>
      <c r="P21" s="47"/>
      <c r="Q21" s="118"/>
      <c r="R21" s="47"/>
      <c r="S21" s="51"/>
      <c r="T21" s="51"/>
      <c r="U21" s="176"/>
      <c r="V21" s="51"/>
      <c r="W21" s="51"/>
      <c r="X21" s="130"/>
      <c r="Y21" s="130"/>
      <c r="Z21" s="130"/>
      <c r="AA21" s="130"/>
      <c r="AB21" s="121"/>
      <c r="AC21" s="121"/>
      <c r="AD21" s="121"/>
      <c r="AE21" s="1"/>
      <c r="AF21" s="121"/>
      <c r="AG21" s="121"/>
      <c r="AH21" s="121"/>
      <c r="AI21" s="1"/>
    </row>
    <row r="22" spans="1:35" s="202" customFormat="1" x14ac:dyDescent="0.3">
      <c r="A22" s="221" t="s">
        <v>145</v>
      </c>
      <c r="B22" s="33" t="s">
        <v>259</v>
      </c>
      <c r="C22" s="33" t="s">
        <v>260</v>
      </c>
      <c r="D22" s="33" t="s">
        <v>25</v>
      </c>
      <c r="E22" s="185">
        <v>25</v>
      </c>
      <c r="F22" s="69">
        <v>12</v>
      </c>
      <c r="G22" s="77" t="s">
        <v>44</v>
      </c>
      <c r="H22" s="138" t="s">
        <v>32</v>
      </c>
      <c r="I22" s="69">
        <v>25</v>
      </c>
      <c r="J22" s="78"/>
      <c r="K22" s="78"/>
      <c r="L22" s="144"/>
      <c r="M22" s="50"/>
      <c r="N22" s="50"/>
      <c r="O22" s="47"/>
      <c r="P22" s="47"/>
      <c r="Q22" s="118"/>
      <c r="R22" s="47"/>
      <c r="S22" s="51"/>
      <c r="T22" s="51"/>
      <c r="U22" s="176"/>
      <c r="V22" s="51"/>
      <c r="W22" s="51"/>
      <c r="X22" s="130"/>
      <c r="Y22" s="130"/>
      <c r="Z22" s="130"/>
      <c r="AA22" s="130"/>
      <c r="AB22" s="121"/>
      <c r="AC22" s="121"/>
      <c r="AD22" s="177"/>
      <c r="AE22" s="1"/>
      <c r="AF22" s="121"/>
      <c r="AG22" s="121"/>
      <c r="AH22" s="177"/>
      <c r="AI22" s="1"/>
    </row>
    <row r="23" spans="1:35" s="202" customFormat="1" x14ac:dyDescent="0.3">
      <c r="A23" s="221" t="s">
        <v>130</v>
      </c>
      <c r="B23" s="31" t="s">
        <v>102</v>
      </c>
      <c r="C23" s="31" t="s">
        <v>221</v>
      </c>
      <c r="D23" s="31" t="s">
        <v>221</v>
      </c>
      <c r="E23" s="183">
        <v>24</v>
      </c>
      <c r="F23" s="69">
        <v>12</v>
      </c>
      <c r="G23" s="77" t="s">
        <v>39</v>
      </c>
      <c r="H23" s="138" t="s">
        <v>32</v>
      </c>
      <c r="I23" s="69">
        <v>24</v>
      </c>
      <c r="J23" s="78"/>
      <c r="K23" s="78"/>
      <c r="L23" s="144"/>
      <c r="M23" s="50"/>
      <c r="N23" s="50"/>
      <c r="O23" s="47"/>
      <c r="P23" s="47"/>
      <c r="Q23" s="118"/>
      <c r="R23" s="47"/>
      <c r="S23" s="51"/>
      <c r="T23" s="51"/>
      <c r="U23" s="176"/>
      <c r="V23" s="51"/>
      <c r="W23" s="51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</row>
    <row r="24" spans="1:35" s="202" customFormat="1" x14ac:dyDescent="0.3">
      <c r="A24" s="222">
        <v>20</v>
      </c>
      <c r="B24" s="171" t="s">
        <v>263</v>
      </c>
      <c r="C24" s="33" t="s">
        <v>111</v>
      </c>
      <c r="D24" s="33" t="s">
        <v>14</v>
      </c>
      <c r="E24" s="186">
        <f>N24+R24+W24</f>
        <v>22.25</v>
      </c>
      <c r="F24" s="131"/>
      <c r="G24" s="178"/>
      <c r="H24" s="131"/>
      <c r="I24" s="131"/>
      <c r="J24" s="147">
        <v>11</v>
      </c>
      <c r="K24" s="147" t="s">
        <v>52</v>
      </c>
      <c r="L24" s="143" t="s">
        <v>51</v>
      </c>
      <c r="M24" s="50">
        <v>9</v>
      </c>
      <c r="N24" s="50">
        <f>M24*1.25</f>
        <v>11.25</v>
      </c>
      <c r="O24" s="47">
        <v>7</v>
      </c>
      <c r="P24" s="47" t="s">
        <v>52</v>
      </c>
      <c r="Q24" s="138" t="s">
        <v>51</v>
      </c>
      <c r="R24" s="47">
        <v>5</v>
      </c>
      <c r="S24" s="51">
        <v>4</v>
      </c>
      <c r="T24" s="51" t="s">
        <v>27</v>
      </c>
      <c r="U24" s="173" t="s">
        <v>51</v>
      </c>
      <c r="V24" s="51">
        <v>4</v>
      </c>
      <c r="W24" s="51">
        <f>V24*1.5</f>
        <v>6</v>
      </c>
      <c r="X24" s="130"/>
      <c r="Y24" s="130"/>
      <c r="Z24" s="130"/>
      <c r="AA24" s="130"/>
      <c r="AB24" s="1"/>
      <c r="AC24" s="1"/>
      <c r="AD24" s="121"/>
      <c r="AE24" s="1"/>
      <c r="AF24" s="1"/>
      <c r="AG24" s="1"/>
      <c r="AH24" s="121"/>
      <c r="AI24" s="1"/>
    </row>
    <row r="25" spans="1:35" s="202" customFormat="1" x14ac:dyDescent="0.3">
      <c r="A25" s="221" t="s">
        <v>131</v>
      </c>
      <c r="B25" s="33" t="s">
        <v>303</v>
      </c>
      <c r="C25" s="33" t="s">
        <v>258</v>
      </c>
      <c r="D25" s="29" t="s">
        <v>79</v>
      </c>
      <c r="E25" s="185">
        <v>21</v>
      </c>
      <c r="F25" s="69">
        <v>12</v>
      </c>
      <c r="G25" s="77" t="s">
        <v>257</v>
      </c>
      <c r="H25" s="138" t="s">
        <v>32</v>
      </c>
      <c r="I25" s="69">
        <v>21</v>
      </c>
      <c r="J25" s="78"/>
      <c r="K25" s="78"/>
      <c r="L25" s="144"/>
      <c r="M25" s="50"/>
      <c r="N25" s="50"/>
      <c r="O25" s="4"/>
      <c r="P25" s="4"/>
      <c r="Q25" s="4"/>
      <c r="R25" s="4"/>
      <c r="S25" s="51"/>
      <c r="T25" s="51"/>
      <c r="U25" s="51"/>
      <c r="V25" s="51"/>
      <c r="W25" s="51"/>
      <c r="X25" s="81"/>
      <c r="Y25" s="81"/>
      <c r="Z25" s="81"/>
      <c r="AA25" s="81"/>
      <c r="AB25" s="130"/>
      <c r="AC25" s="130"/>
      <c r="AD25" s="7"/>
      <c r="AE25" s="6"/>
      <c r="AF25" s="130"/>
      <c r="AG25" s="130"/>
      <c r="AH25" s="7"/>
      <c r="AI25" s="6"/>
    </row>
    <row r="26" spans="1:35" s="202" customFormat="1" x14ac:dyDescent="0.3">
      <c r="A26" s="221" t="s">
        <v>146</v>
      </c>
      <c r="B26" s="67" t="s">
        <v>244</v>
      </c>
      <c r="C26" s="68" t="s">
        <v>93</v>
      </c>
      <c r="D26" s="31" t="s">
        <v>199</v>
      </c>
      <c r="E26" s="184">
        <f>I26+N26</f>
        <v>19.5</v>
      </c>
      <c r="F26" s="74">
        <v>16</v>
      </c>
      <c r="G26" s="74" t="s">
        <v>58</v>
      </c>
      <c r="H26" s="138" t="s">
        <v>48</v>
      </c>
      <c r="I26" s="74">
        <v>12</v>
      </c>
      <c r="J26" s="50">
        <v>11</v>
      </c>
      <c r="K26" s="50" t="s">
        <v>55</v>
      </c>
      <c r="L26" s="143" t="s">
        <v>48</v>
      </c>
      <c r="M26" s="50">
        <v>6</v>
      </c>
      <c r="N26" s="50">
        <f>M26*1.25</f>
        <v>7.5</v>
      </c>
      <c r="O26" s="47"/>
      <c r="P26" s="47"/>
      <c r="Q26" s="118"/>
      <c r="R26" s="47"/>
      <c r="S26" s="51"/>
      <c r="T26" s="51"/>
      <c r="U26" s="51"/>
      <c r="V26" s="51"/>
      <c r="W26" s="51"/>
      <c r="X26" s="47"/>
      <c r="Y26" s="47"/>
      <c r="Z26" s="47"/>
      <c r="AA26" s="47"/>
      <c r="AB26" s="130"/>
      <c r="AC26" s="130"/>
      <c r="AD26" s="130"/>
      <c r="AE26" s="15"/>
      <c r="AF26" s="130"/>
      <c r="AG26" s="130"/>
      <c r="AH26" s="130"/>
      <c r="AI26" s="6"/>
    </row>
    <row r="27" spans="1:35" s="202" customFormat="1" x14ac:dyDescent="0.3">
      <c r="A27" s="221" t="s">
        <v>147</v>
      </c>
      <c r="B27" s="67" t="s">
        <v>246</v>
      </c>
      <c r="C27" s="139" t="s">
        <v>25</v>
      </c>
      <c r="D27" s="73" t="s">
        <v>25</v>
      </c>
      <c r="E27" s="184">
        <f>I27+R27</f>
        <v>13</v>
      </c>
      <c r="F27" s="74">
        <v>16</v>
      </c>
      <c r="G27" s="74" t="s">
        <v>59</v>
      </c>
      <c r="H27" s="138" t="s">
        <v>48</v>
      </c>
      <c r="I27" s="74">
        <v>10</v>
      </c>
      <c r="J27" s="48"/>
      <c r="K27" s="49"/>
      <c r="L27" s="145"/>
      <c r="M27" s="55"/>
      <c r="N27" s="50"/>
      <c r="O27" s="47">
        <v>5</v>
      </c>
      <c r="P27" s="47" t="s">
        <v>52</v>
      </c>
      <c r="Q27" s="138" t="s">
        <v>48</v>
      </c>
      <c r="R27" s="47">
        <v>3</v>
      </c>
      <c r="S27" s="51"/>
      <c r="T27" s="51"/>
      <c r="U27" s="51"/>
      <c r="V27" s="51"/>
      <c r="W27" s="51"/>
      <c r="X27" s="47"/>
      <c r="Y27" s="47"/>
      <c r="Z27" s="47"/>
      <c r="AA27" s="47"/>
      <c r="AB27" s="130"/>
      <c r="AC27" s="130"/>
      <c r="AD27" s="7"/>
      <c r="AE27" s="6"/>
      <c r="AF27" s="130"/>
      <c r="AG27" s="130"/>
      <c r="AH27" s="7"/>
      <c r="AI27" s="6"/>
    </row>
    <row r="28" spans="1:35" s="212" customFormat="1" x14ac:dyDescent="0.3">
      <c r="A28" s="1">
        <v>24</v>
      </c>
      <c r="B28" s="29" t="s">
        <v>272</v>
      </c>
      <c r="C28" s="67" t="s">
        <v>273</v>
      </c>
      <c r="D28" s="67" t="s">
        <v>71</v>
      </c>
      <c r="E28" s="224">
        <f>W28+AE28+AI28</f>
        <v>10.5</v>
      </c>
      <c r="F28" s="180"/>
      <c r="G28" s="170"/>
      <c r="H28" s="132"/>
      <c r="I28" s="128"/>
      <c r="J28" s="188"/>
      <c r="K28" s="189"/>
      <c r="L28" s="187"/>
      <c r="M28" s="187"/>
      <c r="N28" s="187"/>
      <c r="O28" s="129"/>
      <c r="P28" s="128"/>
      <c r="Q28" s="181"/>
      <c r="R28" s="181"/>
      <c r="S28" s="175">
        <v>4</v>
      </c>
      <c r="T28" s="175" t="s">
        <v>60</v>
      </c>
      <c r="U28" s="173" t="s">
        <v>51</v>
      </c>
      <c r="V28" s="175">
        <v>1</v>
      </c>
      <c r="W28" s="51">
        <f>V28*1.5</f>
        <v>1.5</v>
      </c>
      <c r="X28" s="181"/>
      <c r="Y28" s="181"/>
      <c r="Z28" s="29"/>
      <c r="AA28" s="29"/>
      <c r="AB28" s="47">
        <v>9</v>
      </c>
      <c r="AC28" s="47" t="s">
        <v>64</v>
      </c>
      <c r="AD28" s="138" t="s">
        <v>48</v>
      </c>
      <c r="AE28" s="47">
        <v>2</v>
      </c>
      <c r="AF28" s="47">
        <v>9</v>
      </c>
      <c r="AG28" s="47" t="s">
        <v>52</v>
      </c>
      <c r="AH28" s="138" t="s">
        <v>51</v>
      </c>
      <c r="AI28" s="47">
        <v>7</v>
      </c>
    </row>
    <row r="29" spans="1:35" s="202" customFormat="1" x14ac:dyDescent="0.3">
      <c r="A29" s="222">
        <v>25</v>
      </c>
      <c r="B29" s="171" t="s">
        <v>264</v>
      </c>
      <c r="C29" s="68" t="s">
        <v>73</v>
      </c>
      <c r="D29" s="68" t="s">
        <v>73</v>
      </c>
      <c r="E29" s="185">
        <f>N29+W29+R29</f>
        <v>9.75</v>
      </c>
      <c r="F29" s="128"/>
      <c r="G29" s="179"/>
      <c r="H29" s="129"/>
      <c r="I29" s="128"/>
      <c r="J29" s="78">
        <v>11</v>
      </c>
      <c r="K29" s="78" t="s">
        <v>59</v>
      </c>
      <c r="L29" s="143" t="s">
        <v>51</v>
      </c>
      <c r="M29" s="50">
        <v>5</v>
      </c>
      <c r="N29" s="50">
        <f>M29*1.25</f>
        <v>6.25</v>
      </c>
      <c r="O29" s="47">
        <v>7</v>
      </c>
      <c r="P29" s="47" t="s">
        <v>55</v>
      </c>
      <c r="Q29" s="138" t="s">
        <v>51</v>
      </c>
      <c r="R29" s="47">
        <v>2</v>
      </c>
      <c r="S29" s="51">
        <v>2</v>
      </c>
      <c r="T29" s="51" t="s">
        <v>47</v>
      </c>
      <c r="U29" s="173" t="s">
        <v>48</v>
      </c>
      <c r="V29" s="51">
        <v>1</v>
      </c>
      <c r="W29" s="51">
        <f>V29*1.5</f>
        <v>1.5</v>
      </c>
      <c r="X29" s="130"/>
      <c r="Y29" s="130"/>
      <c r="Z29" s="130"/>
      <c r="AA29" s="130"/>
      <c r="AB29" s="1"/>
      <c r="AC29" s="1"/>
      <c r="AD29" s="121"/>
      <c r="AE29" s="1"/>
      <c r="AF29" s="1"/>
      <c r="AG29" s="1"/>
      <c r="AH29" s="121"/>
      <c r="AI29" s="1"/>
    </row>
    <row r="30" spans="1:35" s="202" customFormat="1" x14ac:dyDescent="0.3">
      <c r="A30" s="221" t="s">
        <v>132</v>
      </c>
      <c r="B30" s="32" t="s">
        <v>77</v>
      </c>
      <c r="C30" s="73" t="s">
        <v>19</v>
      </c>
      <c r="D30" s="73" t="s">
        <v>19</v>
      </c>
      <c r="E30" s="184">
        <f>I30</f>
        <v>9</v>
      </c>
      <c r="F30" s="74">
        <v>16</v>
      </c>
      <c r="G30" s="74" t="s">
        <v>64</v>
      </c>
      <c r="H30" s="138" t="s">
        <v>48</v>
      </c>
      <c r="I30" s="74">
        <v>9</v>
      </c>
      <c r="J30" s="50"/>
      <c r="K30" s="50"/>
      <c r="L30" s="144"/>
      <c r="M30" s="50"/>
      <c r="N30" s="50"/>
      <c r="O30" s="47"/>
      <c r="P30" s="47"/>
      <c r="Q30" s="118"/>
      <c r="R30" s="47"/>
      <c r="S30" s="51"/>
      <c r="T30" s="51"/>
      <c r="U30" s="174"/>
      <c r="V30" s="51"/>
      <c r="W30" s="51"/>
      <c r="X30" s="47"/>
      <c r="Y30" s="47"/>
      <c r="Z30" s="47"/>
      <c r="AA30" s="47"/>
      <c r="AB30" s="130"/>
      <c r="AC30" s="130"/>
      <c r="AD30" s="130"/>
      <c r="AE30" s="6"/>
      <c r="AF30" s="130"/>
      <c r="AG30" s="130"/>
      <c r="AH30" s="130"/>
      <c r="AI30" s="15"/>
    </row>
    <row r="31" spans="1:35" s="202" customFormat="1" x14ac:dyDescent="0.3">
      <c r="A31" s="221" t="s">
        <v>133</v>
      </c>
      <c r="B31" s="67" t="s">
        <v>96</v>
      </c>
      <c r="C31" s="67" t="s">
        <v>162</v>
      </c>
      <c r="D31" s="68" t="s">
        <v>90</v>
      </c>
      <c r="E31" s="184">
        <f>I31</f>
        <v>8</v>
      </c>
      <c r="F31" s="74">
        <v>16</v>
      </c>
      <c r="G31" s="74" t="s">
        <v>94</v>
      </c>
      <c r="H31" s="138" t="s">
        <v>48</v>
      </c>
      <c r="I31" s="74">
        <v>8</v>
      </c>
      <c r="J31" s="50"/>
      <c r="K31" s="50"/>
      <c r="L31" s="144"/>
      <c r="M31" s="50"/>
      <c r="N31" s="50"/>
      <c r="O31" s="47"/>
      <c r="P31" s="47"/>
      <c r="Q31" s="118"/>
      <c r="R31" s="47"/>
      <c r="S31" s="51"/>
      <c r="T31" s="51"/>
      <c r="U31" s="174"/>
      <c r="V31" s="51"/>
      <c r="W31" s="51"/>
      <c r="X31" s="47"/>
      <c r="Y31" s="47"/>
      <c r="Z31" s="47"/>
      <c r="AA31" s="47"/>
      <c r="AB31" s="130"/>
      <c r="AC31" s="130"/>
      <c r="AD31" s="130"/>
      <c r="AE31" s="6"/>
      <c r="AF31" s="130"/>
      <c r="AG31" s="130"/>
      <c r="AH31" s="130"/>
      <c r="AI31" s="6"/>
    </row>
    <row r="32" spans="1:35" s="202" customFormat="1" x14ac:dyDescent="0.3">
      <c r="A32" s="222">
        <v>28</v>
      </c>
      <c r="B32" s="68" t="s">
        <v>200</v>
      </c>
      <c r="C32" s="68" t="s">
        <v>201</v>
      </c>
      <c r="D32" s="171" t="s">
        <v>14</v>
      </c>
      <c r="E32" s="183">
        <f>R32</f>
        <v>7</v>
      </c>
      <c r="F32" s="29"/>
      <c r="G32" s="29"/>
      <c r="H32" s="29"/>
      <c r="I32" s="29"/>
      <c r="J32" s="80"/>
      <c r="K32" s="191"/>
      <c r="L32" s="146"/>
      <c r="M32" s="146"/>
      <c r="N32" s="146"/>
      <c r="O32" s="47">
        <v>7</v>
      </c>
      <c r="P32" s="47" t="s">
        <v>27</v>
      </c>
      <c r="Q32" s="138" t="s">
        <v>51</v>
      </c>
      <c r="R32" s="47">
        <v>7</v>
      </c>
      <c r="S32" s="51"/>
      <c r="T32" s="51"/>
      <c r="U32" s="176"/>
      <c r="V32" s="51"/>
      <c r="W32" s="51"/>
      <c r="X32" s="130"/>
      <c r="Y32" s="130"/>
      <c r="Z32" s="130"/>
      <c r="AA32" s="130"/>
      <c r="AB32" s="1"/>
      <c r="AC32" s="1"/>
      <c r="AD32" s="121"/>
      <c r="AE32" s="1"/>
      <c r="AF32" s="1"/>
      <c r="AG32" s="1"/>
      <c r="AH32" s="121"/>
      <c r="AI32" s="1"/>
    </row>
    <row r="33" spans="1:35" s="202" customFormat="1" x14ac:dyDescent="0.3">
      <c r="A33" s="222">
        <v>29</v>
      </c>
      <c r="B33" s="171" t="s">
        <v>265</v>
      </c>
      <c r="C33" s="33" t="s">
        <v>78</v>
      </c>
      <c r="D33" s="172" t="s">
        <v>26</v>
      </c>
      <c r="E33" s="186">
        <f>N33+R33</f>
        <v>4.75</v>
      </c>
      <c r="F33" s="131"/>
      <c r="G33" s="178"/>
      <c r="H33" s="131"/>
      <c r="I33" s="131"/>
      <c r="J33" s="147">
        <v>11</v>
      </c>
      <c r="K33" s="147" t="s">
        <v>94</v>
      </c>
      <c r="L33" s="143" t="s">
        <v>51</v>
      </c>
      <c r="M33" s="50">
        <v>3</v>
      </c>
      <c r="N33" s="50">
        <f>M33*1.25</f>
        <v>3.75</v>
      </c>
      <c r="O33" s="47">
        <v>5</v>
      </c>
      <c r="P33" s="47" t="s">
        <v>58</v>
      </c>
      <c r="Q33" s="138" t="s">
        <v>48</v>
      </c>
      <c r="R33" s="47">
        <v>1</v>
      </c>
      <c r="S33" s="51"/>
      <c r="T33" s="51"/>
      <c r="U33" s="176"/>
      <c r="V33" s="51"/>
      <c r="W33" s="51"/>
      <c r="X33" s="130"/>
      <c r="Y33" s="130"/>
      <c r="Z33" s="130"/>
      <c r="AA33" s="130"/>
      <c r="AB33" s="1"/>
      <c r="AC33" s="1"/>
      <c r="AD33" s="121"/>
      <c r="AE33" s="1"/>
      <c r="AF33" s="1"/>
      <c r="AG33" s="1"/>
      <c r="AH33" s="121"/>
      <c r="AI33" s="1"/>
    </row>
    <row r="34" spans="1:35" s="202" customFormat="1" x14ac:dyDescent="0.3">
      <c r="A34" s="221" t="s">
        <v>276</v>
      </c>
      <c r="B34" s="31" t="s">
        <v>97</v>
      </c>
      <c r="C34" s="31" t="s">
        <v>98</v>
      </c>
      <c r="D34" s="73" t="s">
        <v>19</v>
      </c>
      <c r="E34" s="184">
        <v>4</v>
      </c>
      <c r="F34" s="74">
        <v>16</v>
      </c>
      <c r="G34" s="74" t="s">
        <v>101</v>
      </c>
      <c r="H34" s="138" t="s">
        <v>48</v>
      </c>
      <c r="I34" s="74">
        <v>4</v>
      </c>
      <c r="J34" s="48"/>
      <c r="K34" s="49"/>
      <c r="L34" s="145"/>
      <c r="M34" s="48"/>
      <c r="N34" s="50"/>
      <c r="O34" s="47"/>
      <c r="P34" s="47"/>
      <c r="Q34" s="118"/>
      <c r="R34" s="47"/>
      <c r="S34" s="51"/>
      <c r="T34" s="51"/>
      <c r="U34" s="51"/>
      <c r="V34" s="51"/>
      <c r="W34" s="51"/>
      <c r="X34" s="47"/>
      <c r="Y34" s="47"/>
      <c r="Z34" s="47"/>
      <c r="AA34" s="47"/>
      <c r="AB34" s="130"/>
      <c r="AC34" s="130"/>
      <c r="AD34" s="130"/>
      <c r="AE34" s="6"/>
      <c r="AF34" s="130"/>
      <c r="AG34" s="130"/>
      <c r="AH34" s="130"/>
      <c r="AI34" s="6"/>
    </row>
    <row r="35" spans="1:35" s="212" customFormat="1" x14ac:dyDescent="0.3">
      <c r="A35" s="221" t="s">
        <v>276</v>
      </c>
      <c r="B35" s="33" t="s">
        <v>198</v>
      </c>
      <c r="C35" s="33" t="s">
        <v>65</v>
      </c>
      <c r="D35" s="31" t="s">
        <v>199</v>
      </c>
      <c r="E35" s="183">
        <f>R35</f>
        <v>4</v>
      </c>
      <c r="F35" s="29"/>
      <c r="G35" s="29"/>
      <c r="H35" s="29"/>
      <c r="I35" s="29"/>
      <c r="J35" s="80"/>
      <c r="K35" s="80"/>
      <c r="L35" s="80"/>
      <c r="M35" s="80"/>
      <c r="N35" s="80"/>
      <c r="O35" s="47">
        <v>7</v>
      </c>
      <c r="P35" s="47" t="s">
        <v>60</v>
      </c>
      <c r="Q35" s="138" t="s">
        <v>51</v>
      </c>
      <c r="R35" s="47">
        <v>4</v>
      </c>
      <c r="S35" s="51"/>
      <c r="T35" s="51"/>
      <c r="U35" s="174"/>
      <c r="V35" s="51"/>
      <c r="W35" s="51"/>
      <c r="X35" s="29"/>
      <c r="Y35" s="29"/>
      <c r="Z35" s="29"/>
      <c r="AA35" s="29"/>
      <c r="AB35" s="47"/>
      <c r="AC35" s="47"/>
      <c r="AD35" s="118"/>
      <c r="AE35" s="47"/>
      <c r="AF35" s="47"/>
      <c r="AG35" s="47"/>
      <c r="AH35" s="118"/>
      <c r="AI35" s="47"/>
    </row>
    <row r="36" spans="1:35" s="202" customFormat="1" x14ac:dyDescent="0.3">
      <c r="A36" s="221" t="s">
        <v>277</v>
      </c>
      <c r="B36" s="67" t="s">
        <v>88</v>
      </c>
      <c r="C36" s="67" t="s">
        <v>89</v>
      </c>
      <c r="D36" s="68" t="s">
        <v>90</v>
      </c>
      <c r="E36" s="184">
        <v>2</v>
      </c>
      <c r="F36" s="74">
        <v>16</v>
      </c>
      <c r="G36" s="140" t="s">
        <v>92</v>
      </c>
      <c r="H36" s="138" t="s">
        <v>48</v>
      </c>
      <c r="I36" s="74">
        <v>2</v>
      </c>
      <c r="J36" s="50"/>
      <c r="K36" s="50"/>
      <c r="L36" s="144"/>
      <c r="M36" s="50"/>
      <c r="N36" s="50"/>
      <c r="O36" s="47"/>
      <c r="P36" s="47"/>
      <c r="Q36" s="118"/>
      <c r="R36" s="47"/>
      <c r="S36" s="51"/>
      <c r="T36" s="51"/>
      <c r="U36" s="176"/>
      <c r="V36" s="51"/>
      <c r="W36" s="51"/>
      <c r="X36" s="130"/>
      <c r="Y36" s="130"/>
      <c r="Z36" s="130"/>
      <c r="AA36" s="130"/>
      <c r="AB36" s="130"/>
      <c r="AC36" s="130"/>
      <c r="AD36" s="130"/>
      <c r="AE36" s="15"/>
      <c r="AF36" s="130"/>
      <c r="AG36" s="130"/>
      <c r="AH36" s="130"/>
      <c r="AI36" s="6"/>
    </row>
    <row r="37" spans="1:35" s="202" customFormat="1" x14ac:dyDescent="0.3">
      <c r="A37" s="222">
        <v>33</v>
      </c>
      <c r="B37" s="171" t="s">
        <v>266</v>
      </c>
      <c r="C37" s="171" t="s">
        <v>267</v>
      </c>
      <c r="D37" s="29" t="s">
        <v>79</v>
      </c>
      <c r="E37" s="183">
        <f>N37</f>
        <v>1.25</v>
      </c>
      <c r="F37" s="29"/>
      <c r="G37" s="29"/>
      <c r="H37" s="29"/>
      <c r="I37" s="29"/>
      <c r="J37" s="50">
        <v>11</v>
      </c>
      <c r="K37" s="147" t="s">
        <v>247</v>
      </c>
      <c r="L37" s="143" t="s">
        <v>51</v>
      </c>
      <c r="M37" s="50">
        <v>1</v>
      </c>
      <c r="N37" s="50">
        <f>M37*1.25</f>
        <v>1.25</v>
      </c>
      <c r="O37" s="47"/>
      <c r="P37" s="47"/>
      <c r="Q37" s="118"/>
      <c r="R37" s="47"/>
      <c r="S37" s="51"/>
      <c r="T37" s="51"/>
      <c r="U37" s="176"/>
      <c r="V37" s="51"/>
      <c r="W37" s="51"/>
      <c r="X37" s="130"/>
      <c r="Y37" s="130"/>
      <c r="Z37" s="130"/>
      <c r="AA37" s="130"/>
      <c r="AB37" s="1"/>
      <c r="AC37" s="1"/>
      <c r="AD37" s="121"/>
      <c r="AE37" s="1"/>
      <c r="AF37" s="1"/>
      <c r="AG37" s="1"/>
      <c r="AH37" s="121"/>
      <c r="AI37" s="1"/>
    </row>
    <row r="38" spans="1:35" s="202" customFormat="1" x14ac:dyDescent="0.3">
      <c r="A38" s="221" t="s">
        <v>278</v>
      </c>
      <c r="B38" s="67" t="s">
        <v>242</v>
      </c>
      <c r="C38" s="67" t="s">
        <v>243</v>
      </c>
      <c r="D38" s="68" t="s">
        <v>26</v>
      </c>
      <c r="E38" s="184">
        <v>1</v>
      </c>
      <c r="F38" s="74">
        <v>5</v>
      </c>
      <c r="G38" s="74" t="s">
        <v>58</v>
      </c>
      <c r="H38" s="138" t="s">
        <v>51</v>
      </c>
      <c r="I38" s="74">
        <v>1</v>
      </c>
      <c r="J38" s="50"/>
      <c r="K38" s="50"/>
      <c r="L38" s="144"/>
      <c r="M38" s="50"/>
      <c r="N38" s="50"/>
      <c r="O38" s="47"/>
      <c r="P38" s="47"/>
      <c r="Q38" s="118"/>
      <c r="R38" s="47"/>
      <c r="S38" s="51"/>
      <c r="T38" s="51"/>
      <c r="U38" s="174"/>
      <c r="V38" s="51"/>
      <c r="W38" s="51"/>
      <c r="X38" s="47"/>
      <c r="Y38" s="47"/>
      <c r="Z38" s="47"/>
      <c r="AA38" s="47"/>
      <c r="AB38" s="130"/>
      <c r="AC38" s="130"/>
      <c r="AD38" s="130"/>
      <c r="AE38" s="6"/>
      <c r="AF38" s="130"/>
      <c r="AG38" s="130"/>
      <c r="AH38" s="130"/>
      <c r="AI38" s="6"/>
    </row>
    <row r="39" spans="1:35" s="202" customFormat="1" x14ac:dyDescent="0.3">
      <c r="A39" s="221" t="s">
        <v>278</v>
      </c>
      <c r="B39" s="135" t="s">
        <v>248</v>
      </c>
      <c r="C39" s="31" t="s">
        <v>249</v>
      </c>
      <c r="D39" s="31" t="s">
        <v>249</v>
      </c>
      <c r="E39" s="184">
        <v>1</v>
      </c>
      <c r="F39" s="74">
        <v>16</v>
      </c>
      <c r="G39" s="140" t="s">
        <v>247</v>
      </c>
      <c r="H39" s="138" t="s">
        <v>48</v>
      </c>
      <c r="I39" s="74">
        <v>1</v>
      </c>
      <c r="J39" s="50"/>
      <c r="K39" s="50"/>
      <c r="L39" s="144"/>
      <c r="M39" s="50"/>
      <c r="N39" s="50"/>
      <c r="O39" s="47"/>
      <c r="P39" s="47"/>
      <c r="Q39" s="118"/>
      <c r="R39" s="47"/>
      <c r="S39" s="51"/>
      <c r="T39" s="51"/>
      <c r="U39" s="176"/>
      <c r="V39" s="51"/>
      <c r="W39" s="51"/>
      <c r="X39" s="130"/>
      <c r="Y39" s="130"/>
      <c r="Z39" s="130"/>
      <c r="AA39" s="130"/>
      <c r="AB39" s="130"/>
      <c r="AC39" s="130"/>
      <c r="AD39" s="7"/>
      <c r="AE39" s="6"/>
      <c r="AF39" s="130"/>
      <c r="AG39" s="130"/>
      <c r="AH39" s="130"/>
      <c r="AI39" s="15"/>
    </row>
    <row r="40" spans="1:35" s="212" customFormat="1" x14ac:dyDescent="0.3">
      <c r="A40" s="210"/>
      <c r="B40" s="208"/>
      <c r="C40" s="206"/>
      <c r="D40" s="206"/>
      <c r="E40" s="214"/>
      <c r="F40" s="211"/>
      <c r="G40" s="215"/>
      <c r="H40" s="216"/>
      <c r="I40" s="205"/>
      <c r="J40" s="213"/>
      <c r="K40" s="205"/>
      <c r="L40" s="205"/>
      <c r="M40" s="205"/>
      <c r="N40" s="205"/>
      <c r="O40" s="205"/>
      <c r="P40" s="205"/>
      <c r="Q40" s="217"/>
      <c r="R40" s="217"/>
      <c r="S40" s="219"/>
      <c r="T40" s="219"/>
      <c r="U40" s="219"/>
      <c r="V40" s="219"/>
      <c r="W40" s="219"/>
      <c r="X40" s="219"/>
      <c r="Y40" s="217"/>
      <c r="Z40" s="207"/>
      <c r="AA40" s="207"/>
      <c r="AB40" s="204"/>
      <c r="AC40" s="204"/>
      <c r="AD40" s="203"/>
      <c r="AE40" s="204"/>
      <c r="AF40" s="207"/>
      <c r="AG40" s="207"/>
      <c r="AH40" s="207"/>
      <c r="AI40" s="207"/>
    </row>
    <row r="41" spans="1:35" s="113" customFormat="1" x14ac:dyDescent="0.3">
      <c r="A41" s="149"/>
      <c r="B41" s="150"/>
      <c r="C41" s="157"/>
      <c r="D41" s="159"/>
      <c r="E41" s="154"/>
      <c r="F41" s="153"/>
      <c r="G41" s="163"/>
      <c r="H41" s="168"/>
      <c r="I41" s="158"/>
      <c r="J41" s="165"/>
      <c r="K41" s="158"/>
      <c r="L41" s="158"/>
      <c r="M41" s="158"/>
      <c r="N41" s="158"/>
      <c r="O41" s="158"/>
      <c r="P41" s="158"/>
      <c r="Q41" s="156"/>
      <c r="R41" s="151"/>
      <c r="S41" s="220"/>
      <c r="T41" s="220"/>
      <c r="U41" s="220"/>
      <c r="V41" s="220"/>
      <c r="W41" s="220"/>
      <c r="X41" s="220"/>
      <c r="Y41" s="151"/>
    </row>
    <row r="42" spans="1:35" s="113" customFormat="1" x14ac:dyDescent="0.3">
      <c r="A42" s="148"/>
      <c r="B42" s="150"/>
      <c r="C42" s="157"/>
      <c r="D42" s="157"/>
      <c r="E42" s="152"/>
      <c r="F42" s="155"/>
      <c r="G42" s="160"/>
      <c r="H42" s="167"/>
      <c r="I42" s="157"/>
      <c r="J42" s="164"/>
      <c r="K42" s="166"/>
      <c r="L42" s="157"/>
      <c r="M42" s="162"/>
      <c r="N42" s="157"/>
      <c r="O42" s="166"/>
      <c r="P42" s="157"/>
      <c r="Q42" s="151"/>
      <c r="R42" s="151"/>
      <c r="S42" s="151"/>
      <c r="T42" s="151"/>
      <c r="U42" s="151"/>
      <c r="V42" s="151"/>
      <c r="W42" s="151"/>
      <c r="X42" s="151"/>
      <c r="Y42" s="151"/>
    </row>
    <row r="43" spans="1:35" s="113" customFormat="1" ht="13.8" x14ac:dyDescent="0.3">
      <c r="A43" s="148"/>
      <c r="B43" s="122"/>
      <c r="C43" s="157"/>
      <c r="D43" s="157"/>
      <c r="E43" s="154"/>
      <c r="F43" s="153"/>
      <c r="G43" s="161"/>
      <c r="H43" s="167"/>
      <c r="I43" s="157"/>
      <c r="J43" s="164"/>
      <c r="K43" s="166"/>
      <c r="L43" s="157"/>
      <c r="M43" s="157"/>
      <c r="N43" s="157"/>
      <c r="O43" s="166"/>
      <c r="P43" s="157"/>
      <c r="Q43" s="156"/>
      <c r="R43" s="156"/>
      <c r="S43" s="156"/>
      <c r="T43" s="156"/>
      <c r="U43" s="156"/>
      <c r="V43" s="156"/>
      <c r="W43" s="156"/>
      <c r="X43" s="156"/>
      <c r="Y43" s="156"/>
    </row>
    <row r="44" spans="1:35" s="111" customFormat="1" ht="13.8" x14ac:dyDescent="0.3">
      <c r="A44" s="114"/>
      <c r="B44" s="218"/>
      <c r="D44" s="113"/>
      <c r="E44" s="113"/>
      <c r="F44" s="115"/>
    </row>
    <row r="45" spans="1:35" s="111" customFormat="1" ht="13.8" x14ac:dyDescent="0.3">
      <c r="A45" s="114"/>
      <c r="B45" s="218"/>
      <c r="D45" s="113"/>
      <c r="E45" s="113"/>
      <c r="F45" s="115"/>
    </row>
    <row r="46" spans="1:35" s="111" customFormat="1" ht="13.8" x14ac:dyDescent="0.3">
      <c r="A46" s="114"/>
      <c r="B46" s="218"/>
      <c r="D46" s="113"/>
      <c r="E46" s="113"/>
      <c r="F46" s="115"/>
    </row>
    <row r="47" spans="1:35" s="111" customFormat="1" ht="13.8" x14ac:dyDescent="0.3">
      <c r="A47" s="114"/>
      <c r="B47" s="218"/>
      <c r="D47" s="113"/>
      <c r="E47" s="113"/>
      <c r="F47" s="115"/>
    </row>
    <row r="48" spans="1:35" s="111" customFormat="1" ht="13.8" x14ac:dyDescent="0.3">
      <c r="A48" s="114"/>
      <c r="B48" s="116"/>
      <c r="D48" s="113"/>
      <c r="E48" s="113"/>
      <c r="F48" s="115"/>
    </row>
    <row r="49" spans="1:6" s="111" customFormat="1" ht="13.8" x14ac:dyDescent="0.3">
      <c r="A49" s="114"/>
      <c r="B49" s="116"/>
      <c r="D49" s="113"/>
      <c r="E49" s="113"/>
      <c r="F49" s="115"/>
    </row>
    <row r="50" spans="1:6" s="111" customFormat="1" ht="13.8" x14ac:dyDescent="0.3">
      <c r="A50" s="114"/>
      <c r="B50" s="116"/>
      <c r="D50" s="113"/>
      <c r="E50" s="113"/>
      <c r="F50" s="115"/>
    </row>
    <row r="51" spans="1:6" s="111" customFormat="1" ht="13.8" x14ac:dyDescent="0.3">
      <c r="A51" s="114"/>
      <c r="B51" s="116"/>
      <c r="D51" s="113"/>
      <c r="E51" s="113"/>
      <c r="F51" s="115"/>
    </row>
    <row r="52" spans="1:6" s="111" customFormat="1" ht="13.8" x14ac:dyDescent="0.3">
      <c r="A52" s="114"/>
      <c r="B52" s="116"/>
      <c r="D52" s="113"/>
      <c r="E52" s="113"/>
      <c r="F52" s="115"/>
    </row>
  </sheetData>
  <sortState xmlns:xlrd2="http://schemas.microsoft.com/office/spreadsheetml/2017/richdata2" ref="A4:XFD39">
    <sortCondition descending="1" ref="E4:E39"/>
  </sortState>
  <mergeCells count="22">
    <mergeCell ref="T3:W3"/>
    <mergeCell ref="Y3:AA3"/>
    <mergeCell ref="A1:E3"/>
    <mergeCell ref="F1:I1"/>
    <mergeCell ref="J1:N1"/>
    <mergeCell ref="O1:R1"/>
    <mergeCell ref="G3:I3"/>
    <mergeCell ref="K3:N3"/>
    <mergeCell ref="P3:R3"/>
    <mergeCell ref="AB1:AE1"/>
    <mergeCell ref="AF1:AI1"/>
    <mergeCell ref="F2:I2"/>
    <mergeCell ref="J2:N2"/>
    <mergeCell ref="O2:R2"/>
    <mergeCell ref="AB2:AE2"/>
    <mergeCell ref="S1:W1"/>
    <mergeCell ref="X1:AA1"/>
    <mergeCell ref="S2:W2"/>
    <mergeCell ref="AF2:AI2"/>
    <mergeCell ref="AC3:AE3"/>
    <mergeCell ref="AG3:AI3"/>
    <mergeCell ref="X2:A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485F-B9FC-430B-9317-C56C5DD6A086}">
  <dimension ref="A1:AB13"/>
  <sheetViews>
    <sheetView workbookViewId="0">
      <selection activeCell="A13" sqref="A13"/>
    </sheetView>
  </sheetViews>
  <sheetFormatPr defaultRowHeight="14.4" x14ac:dyDescent="0.3"/>
  <cols>
    <col min="1" max="1" width="9.5546875" style="41" bestFit="1" customWidth="1"/>
    <col min="2" max="2" width="24.5546875" bestFit="1" customWidth="1"/>
    <col min="3" max="3" width="22.21875" bestFit="1" customWidth="1"/>
    <col min="4" max="4" width="15.33203125" bestFit="1" customWidth="1"/>
    <col min="5" max="5" width="11.21875" customWidth="1"/>
    <col min="6" max="6" width="8.6640625" customWidth="1"/>
    <col min="7" max="7" width="5" customWidth="1"/>
    <col min="8" max="8" width="15.6640625" customWidth="1"/>
    <col min="12" max="12" width="22.44140625" customWidth="1"/>
    <col min="13" max="13" width="8.6640625" customWidth="1"/>
    <col min="14" max="14" width="5" customWidth="1"/>
    <col min="15" max="15" width="17.6640625" customWidth="1"/>
    <col min="16" max="16" width="8.6640625" customWidth="1"/>
    <col min="17" max="18" width="5" customWidth="1"/>
    <col min="19" max="19" width="11.6640625" customWidth="1"/>
    <col min="20" max="20" width="8.6640625" customWidth="1"/>
    <col min="21" max="21" width="5" customWidth="1"/>
    <col min="22" max="22" width="9.21875" customWidth="1"/>
    <col min="28" max="28" width="12" customWidth="1"/>
  </cols>
  <sheetData>
    <row r="1" spans="1:28" x14ac:dyDescent="0.3">
      <c r="A1" s="99" t="s">
        <v>126</v>
      </c>
      <c r="B1" s="99"/>
      <c r="C1" s="99"/>
      <c r="D1" s="99"/>
      <c r="E1" s="99"/>
      <c r="F1" s="101" t="s">
        <v>0</v>
      </c>
      <c r="G1" s="101"/>
      <c r="H1" s="101"/>
      <c r="I1" s="103" t="s">
        <v>3</v>
      </c>
      <c r="J1" s="103"/>
      <c r="K1" s="103"/>
      <c r="L1" s="103"/>
      <c r="M1" s="101" t="s">
        <v>2</v>
      </c>
      <c r="N1" s="101"/>
      <c r="O1" s="101"/>
      <c r="P1" s="102" t="s">
        <v>1</v>
      </c>
      <c r="Q1" s="102"/>
      <c r="R1" s="102"/>
      <c r="S1" s="102"/>
      <c r="T1" s="101" t="s">
        <v>28</v>
      </c>
      <c r="U1" s="101"/>
      <c r="V1" s="101"/>
      <c r="W1" s="100"/>
      <c r="X1" s="100"/>
      <c r="Y1" s="100"/>
      <c r="Z1" s="100"/>
      <c r="AA1" s="100"/>
      <c r="AB1" s="100"/>
    </row>
    <row r="2" spans="1:28" x14ac:dyDescent="0.3">
      <c r="A2" s="99"/>
      <c r="B2" s="99"/>
      <c r="C2" s="99"/>
      <c r="D2" s="99"/>
      <c r="E2" s="99"/>
      <c r="F2" s="101" t="s">
        <v>168</v>
      </c>
      <c r="G2" s="101"/>
      <c r="H2" s="101"/>
      <c r="I2" s="103" t="s">
        <v>176</v>
      </c>
      <c r="J2" s="103"/>
      <c r="K2" s="103"/>
      <c r="L2" s="103"/>
      <c r="M2" s="101" t="s">
        <v>167</v>
      </c>
      <c r="N2" s="101"/>
      <c r="O2" s="101"/>
      <c r="P2" s="102" t="s">
        <v>177</v>
      </c>
      <c r="Q2" s="102"/>
      <c r="R2" s="102"/>
      <c r="S2" s="102"/>
      <c r="T2" s="101" t="s">
        <v>178</v>
      </c>
      <c r="U2" s="101"/>
      <c r="V2" s="101"/>
      <c r="W2" s="100"/>
      <c r="X2" s="100"/>
      <c r="Y2" s="100"/>
      <c r="Z2" s="100"/>
      <c r="AA2" s="100"/>
      <c r="AB2" s="100"/>
    </row>
    <row r="3" spans="1:28" x14ac:dyDescent="0.3">
      <c r="A3" s="99"/>
      <c r="B3" s="99"/>
      <c r="C3" s="99"/>
      <c r="D3" s="99"/>
      <c r="E3" s="99"/>
      <c r="F3" s="1" t="s">
        <v>5</v>
      </c>
      <c r="G3" s="101" t="s">
        <v>165</v>
      </c>
      <c r="H3" s="101"/>
      <c r="I3" s="37" t="s">
        <v>5</v>
      </c>
      <c r="J3" s="103" t="s">
        <v>172</v>
      </c>
      <c r="K3" s="103"/>
      <c r="L3" s="103"/>
      <c r="M3" s="1" t="s">
        <v>5</v>
      </c>
      <c r="N3" s="101" t="s">
        <v>166</v>
      </c>
      <c r="O3" s="101"/>
      <c r="P3" s="2" t="s">
        <v>5</v>
      </c>
      <c r="Q3" s="102" t="s">
        <v>175</v>
      </c>
      <c r="R3" s="102"/>
      <c r="S3" s="102"/>
      <c r="T3" s="1" t="s">
        <v>5</v>
      </c>
      <c r="U3" s="101" t="s">
        <v>180</v>
      </c>
      <c r="V3" s="101"/>
      <c r="W3" s="5"/>
      <c r="X3" s="100"/>
      <c r="Y3" s="100"/>
      <c r="Z3" s="5"/>
      <c r="AA3" s="100"/>
      <c r="AB3" s="100"/>
    </row>
    <row r="4" spans="1:28" x14ac:dyDescent="0.3">
      <c r="A4" s="39" t="s">
        <v>6</v>
      </c>
      <c r="B4" s="3" t="s">
        <v>7</v>
      </c>
      <c r="C4" s="42" t="s">
        <v>8</v>
      </c>
      <c r="D4" s="42" t="s">
        <v>9</v>
      </c>
      <c r="E4" s="44" t="s">
        <v>10</v>
      </c>
      <c r="F4" s="43" t="s">
        <v>11</v>
      </c>
      <c r="G4" s="43" t="s">
        <v>12</v>
      </c>
      <c r="H4" s="43" t="s">
        <v>13</v>
      </c>
      <c r="I4" s="43" t="s">
        <v>11</v>
      </c>
      <c r="J4" s="43" t="s">
        <v>12</v>
      </c>
      <c r="K4" s="43">
        <v>1.25</v>
      </c>
      <c r="L4" s="43" t="s">
        <v>13</v>
      </c>
      <c r="M4" s="43" t="s">
        <v>11</v>
      </c>
      <c r="N4" s="43" t="s">
        <v>12</v>
      </c>
      <c r="O4" s="43" t="s">
        <v>13</v>
      </c>
      <c r="P4" s="43" t="s">
        <v>11</v>
      </c>
      <c r="Q4" s="43" t="s">
        <v>12</v>
      </c>
      <c r="R4" s="43">
        <v>1.5</v>
      </c>
      <c r="S4" s="43" t="s">
        <v>13</v>
      </c>
      <c r="T4" s="43" t="s">
        <v>11</v>
      </c>
      <c r="U4" s="43" t="s">
        <v>12</v>
      </c>
      <c r="V4" s="43" t="s">
        <v>13</v>
      </c>
      <c r="W4" s="14"/>
      <c r="X4" s="14"/>
      <c r="Y4" s="14"/>
      <c r="Z4" s="14"/>
      <c r="AA4" s="14"/>
      <c r="AB4" s="14"/>
    </row>
    <row r="5" spans="1:28" x14ac:dyDescent="0.3">
      <c r="A5" s="38">
        <v>1</v>
      </c>
      <c r="B5" s="32" t="s">
        <v>169</v>
      </c>
      <c r="C5" s="33" t="s">
        <v>54</v>
      </c>
      <c r="D5" s="33" t="s">
        <v>31</v>
      </c>
      <c r="E5" s="6">
        <f>L5+O5+S5</f>
        <v>10.25</v>
      </c>
      <c r="F5" s="18"/>
      <c r="G5" s="18"/>
      <c r="H5" s="18"/>
      <c r="I5" s="36">
        <v>3</v>
      </c>
      <c r="J5" s="36" t="s">
        <v>16</v>
      </c>
      <c r="K5" s="36">
        <v>3</v>
      </c>
      <c r="L5" s="36">
        <f>K5*1.25</f>
        <v>3.75</v>
      </c>
      <c r="M5" s="18">
        <v>2</v>
      </c>
      <c r="N5" s="18" t="s">
        <v>16</v>
      </c>
      <c r="O5" s="18">
        <v>2</v>
      </c>
      <c r="P5" s="19">
        <v>4</v>
      </c>
      <c r="Q5" s="19" t="s">
        <v>20</v>
      </c>
      <c r="R5" s="19">
        <v>3</v>
      </c>
      <c r="S5" s="2">
        <f>R5*1.5</f>
        <v>4.5</v>
      </c>
      <c r="T5" s="1">
        <v>3</v>
      </c>
      <c r="U5" s="1" t="s">
        <v>20</v>
      </c>
      <c r="V5" s="1">
        <v>2</v>
      </c>
    </row>
    <row r="6" spans="1:28" x14ac:dyDescent="0.3">
      <c r="A6" s="38">
        <v>2</v>
      </c>
      <c r="B6" s="28" t="s">
        <v>22</v>
      </c>
      <c r="C6" s="29" t="s">
        <v>23</v>
      </c>
      <c r="D6" s="30" t="s">
        <v>24</v>
      </c>
      <c r="E6" s="6">
        <f>L6+O6+S6</f>
        <v>8.25</v>
      </c>
      <c r="F6" s="1">
        <v>1</v>
      </c>
      <c r="G6" s="1" t="s">
        <v>16</v>
      </c>
      <c r="H6" s="1">
        <v>1</v>
      </c>
      <c r="I6" s="36">
        <v>3</v>
      </c>
      <c r="J6" s="36" t="s">
        <v>15</v>
      </c>
      <c r="K6" s="36">
        <v>1</v>
      </c>
      <c r="L6" s="36">
        <f>K6*1.25</f>
        <v>1.25</v>
      </c>
      <c r="M6" s="1">
        <v>2</v>
      </c>
      <c r="N6" s="1" t="s">
        <v>20</v>
      </c>
      <c r="O6" s="1">
        <v>1</v>
      </c>
      <c r="P6" s="2">
        <v>4</v>
      </c>
      <c r="Q6" s="2" t="s">
        <v>16</v>
      </c>
      <c r="R6" s="2">
        <v>4</v>
      </c>
      <c r="S6" s="2">
        <f>R6*1.5</f>
        <v>6</v>
      </c>
      <c r="T6" s="1"/>
      <c r="U6" s="1"/>
      <c r="V6" s="1"/>
      <c r="Y6" s="5"/>
    </row>
    <row r="7" spans="1:28" x14ac:dyDescent="0.3">
      <c r="A7" s="38">
        <v>3</v>
      </c>
      <c r="B7" s="27" t="s">
        <v>163</v>
      </c>
      <c r="C7" s="27" t="s">
        <v>164</v>
      </c>
      <c r="D7" s="27" t="s">
        <v>26</v>
      </c>
      <c r="E7" s="6">
        <v>6</v>
      </c>
      <c r="F7" s="1">
        <v>4</v>
      </c>
      <c r="G7" s="1" t="s">
        <v>16</v>
      </c>
      <c r="H7" s="1">
        <v>4</v>
      </c>
      <c r="I7" s="36"/>
      <c r="J7" s="36"/>
      <c r="K7" s="36"/>
      <c r="L7" s="36"/>
      <c r="M7" s="1">
        <v>2</v>
      </c>
      <c r="N7" s="1" t="s">
        <v>16</v>
      </c>
      <c r="O7" s="1">
        <v>2</v>
      </c>
      <c r="P7" s="2"/>
      <c r="Q7" s="2"/>
      <c r="R7" s="2"/>
      <c r="S7" s="2"/>
      <c r="T7" s="1"/>
      <c r="U7" s="1"/>
      <c r="V7" s="1"/>
      <c r="Y7" s="5"/>
    </row>
    <row r="8" spans="1:28" x14ac:dyDescent="0.3">
      <c r="A8" s="38" t="s">
        <v>181</v>
      </c>
      <c r="B8" s="27" t="s">
        <v>17</v>
      </c>
      <c r="C8" s="27" t="s">
        <v>18</v>
      </c>
      <c r="D8" s="27" t="s">
        <v>19</v>
      </c>
      <c r="E8" s="6">
        <f>H8+V8</f>
        <v>5</v>
      </c>
      <c r="F8" s="1">
        <v>4</v>
      </c>
      <c r="G8" s="1" t="s">
        <v>42</v>
      </c>
      <c r="H8" s="1">
        <v>1</v>
      </c>
      <c r="I8" s="36"/>
      <c r="J8" s="36"/>
      <c r="K8" s="36"/>
      <c r="L8" s="36"/>
      <c r="M8" s="1"/>
      <c r="N8" s="1"/>
      <c r="O8" s="1"/>
      <c r="P8" s="2"/>
      <c r="Q8" s="2"/>
      <c r="R8" s="2"/>
      <c r="S8" s="2"/>
      <c r="T8" s="1">
        <v>5</v>
      </c>
      <c r="U8" s="1" t="s">
        <v>20</v>
      </c>
      <c r="V8" s="1">
        <v>4</v>
      </c>
      <c r="Y8" s="5"/>
    </row>
    <row r="9" spans="1:28" x14ac:dyDescent="0.3">
      <c r="A9" s="38" t="s">
        <v>182</v>
      </c>
      <c r="B9" s="27" t="s">
        <v>21</v>
      </c>
      <c r="C9" s="27" t="s">
        <v>19</v>
      </c>
      <c r="D9" s="27" t="s">
        <v>19</v>
      </c>
      <c r="E9" s="6">
        <v>3.25</v>
      </c>
      <c r="F9" s="1">
        <v>4</v>
      </c>
      <c r="G9" s="1" t="s">
        <v>15</v>
      </c>
      <c r="H9" s="1">
        <v>2</v>
      </c>
      <c r="I9" s="36">
        <v>2</v>
      </c>
      <c r="J9" s="36" t="s">
        <v>20</v>
      </c>
      <c r="K9" s="36">
        <v>1</v>
      </c>
      <c r="L9" s="36">
        <f>K9*1.25</f>
        <v>1.25</v>
      </c>
      <c r="M9" s="1"/>
      <c r="N9" s="1"/>
      <c r="O9" s="1"/>
      <c r="P9" s="2"/>
      <c r="Q9" s="2"/>
      <c r="R9" s="2"/>
      <c r="S9" s="2"/>
      <c r="T9" s="1"/>
      <c r="U9" s="1"/>
      <c r="V9" s="1"/>
      <c r="Y9" s="5"/>
    </row>
    <row r="10" spans="1:28" x14ac:dyDescent="0.3">
      <c r="A10" s="38" t="s">
        <v>233</v>
      </c>
      <c r="B10" s="35" t="s">
        <v>174</v>
      </c>
      <c r="C10" s="27" t="s">
        <v>49</v>
      </c>
      <c r="D10" s="33" t="s">
        <v>179</v>
      </c>
      <c r="E10" s="6">
        <v>3</v>
      </c>
      <c r="F10" s="18"/>
      <c r="G10" s="18"/>
      <c r="H10" s="18"/>
      <c r="I10" s="36"/>
      <c r="J10" s="36"/>
      <c r="K10" s="36"/>
      <c r="L10" s="36"/>
      <c r="M10" s="18"/>
      <c r="N10" s="18"/>
      <c r="O10" s="18"/>
      <c r="P10" s="2">
        <v>4</v>
      </c>
      <c r="Q10" s="2" t="s">
        <v>15</v>
      </c>
      <c r="R10" s="19">
        <v>2</v>
      </c>
      <c r="S10" s="2">
        <f>R10*1.5</f>
        <v>3</v>
      </c>
      <c r="T10" s="1"/>
      <c r="U10" s="1"/>
      <c r="V10" s="1"/>
    </row>
    <row r="11" spans="1:28" x14ac:dyDescent="0.3">
      <c r="A11" s="38" t="s">
        <v>144</v>
      </c>
      <c r="B11" s="34" t="s">
        <v>173</v>
      </c>
      <c r="C11" s="27" t="s">
        <v>80</v>
      </c>
      <c r="D11" s="27" t="s">
        <v>26</v>
      </c>
      <c r="E11" s="6">
        <v>1.5</v>
      </c>
      <c r="F11" s="1"/>
      <c r="G11" s="1"/>
      <c r="H11" s="1"/>
      <c r="I11" s="36"/>
      <c r="J11" s="36"/>
      <c r="K11" s="36"/>
      <c r="L11" s="36"/>
      <c r="M11" s="1"/>
      <c r="N11" s="1"/>
      <c r="O11" s="1"/>
      <c r="P11" s="2">
        <v>1</v>
      </c>
      <c r="Q11" s="2" t="s">
        <v>16</v>
      </c>
      <c r="R11" s="2">
        <v>1</v>
      </c>
      <c r="S11" s="2">
        <f>R11*1.5</f>
        <v>1.5</v>
      </c>
      <c r="T11" s="1"/>
      <c r="U11" s="1"/>
      <c r="V11" s="1"/>
      <c r="Y11" s="5"/>
    </row>
    <row r="12" spans="1:28" x14ac:dyDescent="0.3">
      <c r="A12" s="38" t="s">
        <v>134</v>
      </c>
      <c r="B12" s="31" t="s">
        <v>170</v>
      </c>
      <c r="C12" s="31" t="s">
        <v>171</v>
      </c>
      <c r="D12" s="27" t="s">
        <v>19</v>
      </c>
      <c r="E12" s="6">
        <v>1</v>
      </c>
      <c r="F12" s="1"/>
      <c r="G12" s="1"/>
      <c r="H12" s="1"/>
      <c r="I12" s="36"/>
      <c r="J12" s="36"/>
      <c r="K12" s="36"/>
      <c r="L12" s="36"/>
      <c r="M12" s="1">
        <v>2</v>
      </c>
      <c r="N12" s="1" t="s">
        <v>20</v>
      </c>
      <c r="O12" s="1">
        <v>1</v>
      </c>
      <c r="P12" s="2"/>
      <c r="Q12" s="2"/>
      <c r="R12" s="2"/>
      <c r="S12" s="2"/>
      <c r="T12" s="1"/>
      <c r="U12" s="1"/>
      <c r="V12" s="1"/>
      <c r="Y12" s="5"/>
    </row>
    <row r="13" spans="1:28" x14ac:dyDescent="0.3">
      <c r="A13" s="40"/>
      <c r="B13" s="20"/>
      <c r="C13" s="21"/>
      <c r="D13" s="22"/>
      <c r="E13" s="23"/>
      <c r="F13" s="24"/>
      <c r="G13" s="25"/>
      <c r="H13" s="26"/>
      <c r="P13" s="25"/>
    </row>
  </sheetData>
  <sortState xmlns:xlrd2="http://schemas.microsoft.com/office/spreadsheetml/2017/richdata2" ref="A5:AB12">
    <sortCondition descending="1" ref="E5:E12"/>
  </sortState>
  <mergeCells count="22">
    <mergeCell ref="A1:E3"/>
    <mergeCell ref="F1:H1"/>
    <mergeCell ref="P1:S1"/>
    <mergeCell ref="M1:O1"/>
    <mergeCell ref="T1:V1"/>
    <mergeCell ref="G3:H3"/>
    <mergeCell ref="Q3:S3"/>
    <mergeCell ref="N3:O3"/>
    <mergeCell ref="U3:V3"/>
    <mergeCell ref="F2:H2"/>
    <mergeCell ref="P2:S2"/>
    <mergeCell ref="M2:O2"/>
    <mergeCell ref="T2:V2"/>
    <mergeCell ref="I2:L2"/>
    <mergeCell ref="J3:L3"/>
    <mergeCell ref="I1:L1"/>
    <mergeCell ref="X3:Y3"/>
    <mergeCell ref="AA3:AB3"/>
    <mergeCell ref="W1:Y1"/>
    <mergeCell ref="Z1:AB1"/>
    <mergeCell ref="W2:Y2"/>
    <mergeCell ref="Z2:AB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7E23B-B8AE-4438-8023-B72DD7C20778}">
  <dimension ref="A1:AP28"/>
  <sheetViews>
    <sheetView workbookViewId="0">
      <selection activeCell="A5" sqref="A5:A28"/>
    </sheetView>
  </sheetViews>
  <sheetFormatPr defaultColWidth="23.5546875" defaultRowHeight="14.4" x14ac:dyDescent="0.3"/>
  <cols>
    <col min="1" max="1" width="6.21875" style="13" bestFit="1" customWidth="1"/>
    <col min="2" max="2" width="24.77734375" bestFit="1" customWidth="1"/>
    <col min="3" max="3" width="24.21875" customWidth="1"/>
    <col min="4" max="4" width="28.21875" bestFit="1" customWidth="1"/>
    <col min="5" max="5" width="7" style="5" bestFit="1" customWidth="1"/>
    <col min="6" max="7" width="8.88671875" customWidth="1"/>
    <col min="8" max="8" width="12.33203125" customWidth="1"/>
    <col min="9" max="26" width="8.88671875" customWidth="1"/>
    <col min="27" max="27" width="14.109375" customWidth="1"/>
    <col min="28" max="28" width="8.77734375" customWidth="1"/>
    <col min="29" max="29" width="5.109375" customWidth="1"/>
    <col min="30" max="30" width="11.88671875" customWidth="1"/>
    <col min="31" max="31" width="7.109375" style="5" customWidth="1"/>
  </cols>
  <sheetData>
    <row r="1" spans="1:31" x14ac:dyDescent="0.3">
      <c r="A1" s="105" t="s">
        <v>127</v>
      </c>
      <c r="B1" s="105"/>
      <c r="C1" s="105"/>
      <c r="D1" s="105"/>
      <c r="E1" s="105"/>
      <c r="F1" s="104" t="s">
        <v>2</v>
      </c>
      <c r="G1" s="104"/>
      <c r="H1" s="104"/>
      <c r="I1" s="104"/>
      <c r="J1" s="103" t="s">
        <v>3</v>
      </c>
      <c r="K1" s="103"/>
      <c r="L1" s="103"/>
      <c r="M1" s="103"/>
      <c r="N1" s="103"/>
      <c r="O1" s="101" t="s">
        <v>2</v>
      </c>
      <c r="P1" s="101"/>
      <c r="Q1" s="101"/>
      <c r="R1" s="101"/>
      <c r="S1" s="102" t="s">
        <v>1</v>
      </c>
      <c r="T1" s="102"/>
      <c r="U1" s="102"/>
      <c r="V1" s="102"/>
      <c r="W1" s="102"/>
      <c r="X1" s="101" t="s">
        <v>28</v>
      </c>
      <c r="Y1" s="101"/>
      <c r="Z1" s="101"/>
      <c r="AA1" s="101"/>
      <c r="AB1" s="98" t="s">
        <v>183</v>
      </c>
      <c r="AC1" s="98"/>
      <c r="AD1" s="98"/>
      <c r="AE1" s="98"/>
    </row>
    <row r="2" spans="1:31" x14ac:dyDescent="0.3">
      <c r="A2" s="105"/>
      <c r="B2" s="105"/>
      <c r="C2" s="105"/>
      <c r="D2" s="105"/>
      <c r="E2" s="105"/>
      <c r="F2" s="104" t="s">
        <v>184</v>
      </c>
      <c r="G2" s="104"/>
      <c r="H2" s="104"/>
      <c r="I2" s="104"/>
      <c r="J2" s="103" t="s">
        <v>185</v>
      </c>
      <c r="K2" s="103"/>
      <c r="L2" s="103"/>
      <c r="M2" s="103"/>
      <c r="N2" s="103"/>
      <c r="O2" s="101" t="s">
        <v>186</v>
      </c>
      <c r="P2" s="101"/>
      <c r="Q2" s="101"/>
      <c r="R2" s="101"/>
      <c r="S2" s="102" t="s">
        <v>187</v>
      </c>
      <c r="T2" s="102"/>
      <c r="U2" s="102"/>
      <c r="V2" s="102"/>
      <c r="W2" s="102"/>
      <c r="X2" s="101" t="s">
        <v>178</v>
      </c>
      <c r="Y2" s="101"/>
      <c r="Z2" s="101"/>
      <c r="AA2" s="101"/>
      <c r="AB2" s="98" t="s">
        <v>188</v>
      </c>
      <c r="AC2" s="98"/>
      <c r="AD2" s="98"/>
      <c r="AE2" s="98"/>
    </row>
    <row r="3" spans="1:31" ht="14.4" customHeight="1" x14ac:dyDescent="0.3">
      <c r="A3" s="105"/>
      <c r="B3" s="105"/>
      <c r="C3" s="105"/>
      <c r="D3" s="105"/>
      <c r="E3" s="105"/>
      <c r="F3" s="45" t="s">
        <v>5</v>
      </c>
      <c r="G3" s="104" t="s">
        <v>165</v>
      </c>
      <c r="H3" s="104"/>
      <c r="I3" s="104"/>
      <c r="J3" s="37" t="s">
        <v>5</v>
      </c>
      <c r="K3" s="103" t="s">
        <v>172</v>
      </c>
      <c r="L3" s="103"/>
      <c r="M3" s="103"/>
      <c r="N3" s="103"/>
      <c r="O3" s="1" t="s">
        <v>5</v>
      </c>
      <c r="P3" s="101" t="s">
        <v>166</v>
      </c>
      <c r="Q3" s="101"/>
      <c r="R3" s="101"/>
      <c r="S3" s="2" t="s">
        <v>5</v>
      </c>
      <c r="T3" s="102" t="s">
        <v>175</v>
      </c>
      <c r="U3" s="102"/>
      <c r="V3" s="102"/>
      <c r="W3" s="102"/>
      <c r="X3" s="1" t="s">
        <v>5</v>
      </c>
      <c r="Y3" s="101" t="s">
        <v>180</v>
      </c>
      <c r="Z3" s="101"/>
      <c r="AA3" s="101"/>
      <c r="AB3" s="6" t="s">
        <v>5</v>
      </c>
      <c r="AC3" s="98" t="s">
        <v>189</v>
      </c>
      <c r="AD3" s="98"/>
      <c r="AE3" s="98"/>
    </row>
    <row r="4" spans="1:31" x14ac:dyDescent="0.3">
      <c r="A4" s="57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46" t="s">
        <v>11</v>
      </c>
      <c r="G4" s="46" t="s">
        <v>12</v>
      </c>
      <c r="H4" s="46" t="s">
        <v>30</v>
      </c>
      <c r="I4" s="46" t="s">
        <v>13</v>
      </c>
      <c r="J4" s="43" t="s">
        <v>11</v>
      </c>
      <c r="K4" s="43" t="s">
        <v>12</v>
      </c>
      <c r="L4" s="43" t="s">
        <v>30</v>
      </c>
      <c r="M4" s="43">
        <v>1.25</v>
      </c>
      <c r="N4" s="43" t="s">
        <v>13</v>
      </c>
      <c r="O4" s="43" t="s">
        <v>11</v>
      </c>
      <c r="P4" s="43" t="s">
        <v>12</v>
      </c>
      <c r="Q4" s="43" t="s">
        <v>30</v>
      </c>
      <c r="R4" s="43" t="s">
        <v>13</v>
      </c>
      <c r="S4" s="43" t="s">
        <v>11</v>
      </c>
      <c r="T4" s="43" t="s">
        <v>12</v>
      </c>
      <c r="U4" s="43" t="s">
        <v>30</v>
      </c>
      <c r="V4" s="43">
        <v>1.5</v>
      </c>
      <c r="W4" s="43" t="s">
        <v>13</v>
      </c>
      <c r="X4" s="43" t="s">
        <v>11</v>
      </c>
      <c r="Y4" s="43" t="s">
        <v>12</v>
      </c>
      <c r="Z4" s="43" t="s">
        <v>30</v>
      </c>
      <c r="AA4" s="43" t="s">
        <v>13</v>
      </c>
      <c r="AB4" s="43" t="s">
        <v>11</v>
      </c>
      <c r="AC4" s="43" t="s">
        <v>12</v>
      </c>
      <c r="AD4" s="43" t="s">
        <v>30</v>
      </c>
      <c r="AE4" s="43" t="s">
        <v>13</v>
      </c>
    </row>
    <row r="5" spans="1:31" s="66" customFormat="1" ht="13.8" x14ac:dyDescent="0.3">
      <c r="A5" s="249" t="s">
        <v>232</v>
      </c>
      <c r="B5" s="29" t="s">
        <v>216</v>
      </c>
      <c r="C5" s="63" t="s">
        <v>116</v>
      </c>
      <c r="D5" s="27" t="s">
        <v>19</v>
      </c>
      <c r="E5" s="47">
        <f>W5+AA5+AE5</f>
        <v>10</v>
      </c>
      <c r="F5" s="64"/>
      <c r="G5" s="65"/>
      <c r="H5" s="47"/>
      <c r="I5" s="47"/>
      <c r="J5" s="50"/>
      <c r="K5" s="50"/>
      <c r="L5" s="50"/>
      <c r="M5" s="50"/>
      <c r="N5" s="50"/>
      <c r="O5" s="47"/>
      <c r="P5" s="47"/>
      <c r="Q5" s="47"/>
      <c r="R5" s="47"/>
      <c r="S5" s="51">
        <v>2</v>
      </c>
      <c r="T5" s="51" t="s">
        <v>113</v>
      </c>
      <c r="U5" s="51" t="s">
        <v>191</v>
      </c>
      <c r="V5" s="51">
        <v>2</v>
      </c>
      <c r="W5" s="51">
        <f>V5*1.5</f>
        <v>3</v>
      </c>
      <c r="X5" s="47">
        <v>4</v>
      </c>
      <c r="Y5" s="47" t="s">
        <v>113</v>
      </c>
      <c r="Z5" s="47" t="s">
        <v>227</v>
      </c>
      <c r="AA5" s="47">
        <v>4</v>
      </c>
      <c r="AB5" s="47">
        <v>4</v>
      </c>
      <c r="AC5" s="47" t="s">
        <v>114</v>
      </c>
      <c r="AD5" s="47" t="s">
        <v>225</v>
      </c>
      <c r="AE5" s="47">
        <v>3</v>
      </c>
    </row>
    <row r="6" spans="1:31" s="66" customFormat="1" ht="18.600000000000001" customHeight="1" x14ac:dyDescent="0.3">
      <c r="A6" s="249" t="s">
        <v>235</v>
      </c>
      <c r="B6" s="67" t="s">
        <v>120</v>
      </c>
      <c r="C6" s="32" t="s">
        <v>100</v>
      </c>
      <c r="D6" s="68" t="s">
        <v>71</v>
      </c>
      <c r="E6" s="47">
        <v>8</v>
      </c>
      <c r="F6" s="47">
        <v>8</v>
      </c>
      <c r="G6" s="69" t="s">
        <v>113</v>
      </c>
      <c r="H6" s="47" t="s">
        <v>192</v>
      </c>
      <c r="I6" s="47">
        <v>8</v>
      </c>
      <c r="J6" s="50"/>
      <c r="K6" s="50"/>
      <c r="L6" s="50"/>
      <c r="M6" s="50"/>
      <c r="N6" s="50"/>
      <c r="O6" s="47"/>
      <c r="P6" s="47"/>
      <c r="Q6" s="47"/>
      <c r="R6" s="47"/>
      <c r="S6" s="51"/>
      <c r="T6" s="51"/>
      <c r="U6" s="51"/>
      <c r="V6" s="51"/>
      <c r="W6" s="51"/>
      <c r="X6" s="56"/>
      <c r="Y6" s="56"/>
      <c r="Z6" s="56"/>
      <c r="AA6" s="56"/>
      <c r="AB6" s="47"/>
      <c r="AC6" s="47"/>
      <c r="AD6" s="47"/>
      <c r="AE6" s="47"/>
    </row>
    <row r="7" spans="1:31" s="66" customFormat="1" ht="13.8" x14ac:dyDescent="0.3">
      <c r="A7" s="109" t="s">
        <v>234</v>
      </c>
      <c r="B7" s="31" t="s">
        <v>198</v>
      </c>
      <c r="C7" s="31" t="s">
        <v>65</v>
      </c>
      <c r="D7" s="31" t="s">
        <v>199</v>
      </c>
      <c r="E7" s="47">
        <v>7</v>
      </c>
      <c r="F7" s="47">
        <v>8</v>
      </c>
      <c r="G7" s="70" t="s">
        <v>114</v>
      </c>
      <c r="H7" s="47" t="s">
        <v>192</v>
      </c>
      <c r="I7" s="47">
        <v>7</v>
      </c>
      <c r="J7" s="50"/>
      <c r="K7" s="50"/>
      <c r="L7" s="50"/>
      <c r="M7" s="50"/>
      <c r="N7" s="50"/>
      <c r="O7" s="47"/>
      <c r="P7" s="47"/>
      <c r="Q7" s="47"/>
      <c r="R7" s="47"/>
      <c r="S7" s="51"/>
      <c r="T7" s="51"/>
      <c r="U7" s="51"/>
      <c r="V7" s="51"/>
      <c r="W7" s="51"/>
      <c r="X7" s="56"/>
      <c r="Y7" s="56"/>
      <c r="Z7" s="56"/>
      <c r="AA7" s="56"/>
      <c r="AB7" s="47"/>
      <c r="AC7" s="47"/>
      <c r="AD7" s="47"/>
      <c r="AE7" s="47"/>
    </row>
    <row r="8" spans="1:31" s="66" customFormat="1" ht="13.8" x14ac:dyDescent="0.3">
      <c r="A8" s="249" t="s">
        <v>181</v>
      </c>
      <c r="B8" s="29" t="s">
        <v>210</v>
      </c>
      <c r="C8" s="29" t="s">
        <v>236</v>
      </c>
      <c r="D8" s="29" t="s">
        <v>71</v>
      </c>
      <c r="E8" s="47">
        <f>N8+R8+W8</f>
        <v>6.75</v>
      </c>
      <c r="F8" s="71"/>
      <c r="G8" s="71"/>
      <c r="H8" s="47"/>
      <c r="I8" s="47"/>
      <c r="J8" s="50">
        <v>5</v>
      </c>
      <c r="K8" s="50" t="s">
        <v>117</v>
      </c>
      <c r="L8" s="50" t="s">
        <v>206</v>
      </c>
      <c r="M8" s="50">
        <v>1</v>
      </c>
      <c r="N8" s="50">
        <f>M8*1.25</f>
        <v>1.25</v>
      </c>
      <c r="O8" s="47">
        <v>1</v>
      </c>
      <c r="P8" s="47" t="s">
        <v>113</v>
      </c>
      <c r="Q8" s="47" t="s">
        <v>191</v>
      </c>
      <c r="R8" s="47">
        <v>1</v>
      </c>
      <c r="S8" s="51">
        <v>3</v>
      </c>
      <c r="T8" s="51" t="s">
        <v>113</v>
      </c>
      <c r="U8" s="51" t="s">
        <v>190</v>
      </c>
      <c r="V8" s="51">
        <v>3</v>
      </c>
      <c r="W8" s="51">
        <f>V8*1.5</f>
        <v>4.5</v>
      </c>
      <c r="X8" s="56"/>
      <c r="Y8" s="56"/>
      <c r="Z8" s="56"/>
      <c r="AA8" s="56"/>
      <c r="AB8" s="47"/>
      <c r="AC8" s="47"/>
      <c r="AD8" s="47"/>
      <c r="AE8" s="47"/>
    </row>
    <row r="9" spans="1:31" s="66" customFormat="1" ht="13.8" x14ac:dyDescent="0.3">
      <c r="A9" s="249" t="s">
        <v>182</v>
      </c>
      <c r="B9" s="29" t="s">
        <v>209</v>
      </c>
      <c r="C9" s="72" t="s">
        <v>212</v>
      </c>
      <c r="D9" s="73" t="s">
        <v>25</v>
      </c>
      <c r="E9" s="47">
        <f>N9+R9+W9</f>
        <v>6</v>
      </c>
      <c r="F9" s="71"/>
      <c r="G9" s="71"/>
      <c r="H9" s="47"/>
      <c r="I9" s="47"/>
      <c r="J9" s="50">
        <v>5</v>
      </c>
      <c r="K9" s="50" t="s">
        <v>119</v>
      </c>
      <c r="L9" s="50" t="s">
        <v>206</v>
      </c>
      <c r="M9" s="50">
        <v>2</v>
      </c>
      <c r="N9" s="50">
        <f>M9*1.25</f>
        <v>2.5</v>
      </c>
      <c r="O9" s="47">
        <v>2</v>
      </c>
      <c r="P9" s="47" t="s">
        <v>113</v>
      </c>
      <c r="Q9" s="47" t="s">
        <v>190</v>
      </c>
      <c r="R9" s="47">
        <v>2</v>
      </c>
      <c r="S9" s="51">
        <v>3</v>
      </c>
      <c r="T9" s="51" t="s">
        <v>112</v>
      </c>
      <c r="U9" s="51" t="s">
        <v>190</v>
      </c>
      <c r="V9" s="51">
        <v>1</v>
      </c>
      <c r="W9" s="51">
        <f>V9*1.5</f>
        <v>1.5</v>
      </c>
      <c r="X9" s="56"/>
      <c r="Y9" s="56"/>
      <c r="Z9" s="56"/>
      <c r="AA9" s="56"/>
      <c r="AB9" s="47"/>
      <c r="AC9" s="47"/>
      <c r="AD9" s="47"/>
      <c r="AE9" s="47"/>
    </row>
    <row r="10" spans="1:31" s="66" customFormat="1" ht="13.8" x14ac:dyDescent="0.3">
      <c r="A10" s="109" t="s">
        <v>306</v>
      </c>
      <c r="B10" s="67" t="s">
        <v>121</v>
      </c>
      <c r="C10" s="32" t="s">
        <v>122</v>
      </c>
      <c r="D10" s="68" t="s">
        <v>71</v>
      </c>
      <c r="E10" s="47">
        <v>5</v>
      </c>
      <c r="F10" s="47">
        <v>5</v>
      </c>
      <c r="G10" s="69" t="s">
        <v>113</v>
      </c>
      <c r="H10" s="47" t="s">
        <v>192</v>
      </c>
      <c r="I10" s="47">
        <v>5</v>
      </c>
      <c r="J10" s="48"/>
      <c r="K10" s="49"/>
      <c r="L10" s="48"/>
      <c r="M10" s="55"/>
      <c r="N10" s="50"/>
      <c r="O10" s="47"/>
      <c r="P10" s="47"/>
      <c r="Q10" s="47"/>
      <c r="R10" s="47"/>
      <c r="S10" s="51"/>
      <c r="T10" s="51"/>
      <c r="U10" s="51"/>
      <c r="V10" s="51"/>
      <c r="W10" s="51"/>
      <c r="X10" s="47"/>
      <c r="Y10" s="47"/>
      <c r="Z10" s="47"/>
      <c r="AA10" s="47"/>
      <c r="AB10" s="47"/>
      <c r="AC10" s="47"/>
      <c r="AD10" s="47"/>
      <c r="AE10" s="47"/>
    </row>
    <row r="11" spans="1:31" s="66" customFormat="1" ht="13.8" x14ac:dyDescent="0.3">
      <c r="A11" s="249" t="s">
        <v>306</v>
      </c>
      <c r="B11" s="29" t="s">
        <v>208</v>
      </c>
      <c r="C11" s="63" t="s">
        <v>211</v>
      </c>
      <c r="D11" s="72" t="s">
        <v>71</v>
      </c>
      <c r="E11" s="47">
        <v>5</v>
      </c>
      <c r="F11" s="47"/>
      <c r="G11" s="47"/>
      <c r="H11" s="47"/>
      <c r="I11" s="47"/>
      <c r="J11" s="50">
        <v>5</v>
      </c>
      <c r="K11" s="50" t="s">
        <v>114</v>
      </c>
      <c r="L11" s="50" t="s">
        <v>206</v>
      </c>
      <c r="M11" s="50">
        <v>4</v>
      </c>
      <c r="N11" s="50">
        <f>M11*1.25</f>
        <v>5</v>
      </c>
      <c r="O11" s="47"/>
      <c r="P11" s="47"/>
      <c r="Q11" s="47"/>
      <c r="R11" s="47"/>
      <c r="S11" s="51"/>
      <c r="T11" s="51"/>
      <c r="U11" s="51"/>
      <c r="V11" s="51"/>
      <c r="W11" s="51"/>
      <c r="X11" s="56"/>
      <c r="Y11" s="56"/>
      <c r="Z11" s="56"/>
      <c r="AA11" s="56"/>
      <c r="AB11" s="47"/>
      <c r="AC11" s="47"/>
      <c r="AD11" s="47"/>
      <c r="AE11" s="47"/>
    </row>
    <row r="12" spans="1:31" s="66" customFormat="1" ht="13.8" x14ac:dyDescent="0.3">
      <c r="A12" s="249" t="s">
        <v>307</v>
      </c>
      <c r="B12" s="67" t="s">
        <v>203</v>
      </c>
      <c r="C12" s="32" t="s">
        <v>204</v>
      </c>
      <c r="D12" s="68" t="s">
        <v>71</v>
      </c>
      <c r="E12" s="47">
        <v>4</v>
      </c>
      <c r="F12" s="47">
        <v>8</v>
      </c>
      <c r="G12" s="69" t="s">
        <v>117</v>
      </c>
      <c r="H12" s="47" t="s">
        <v>192</v>
      </c>
      <c r="I12" s="47">
        <v>4</v>
      </c>
      <c r="J12" s="50"/>
      <c r="K12" s="50"/>
      <c r="L12" s="50"/>
      <c r="M12" s="50"/>
      <c r="N12" s="50"/>
      <c r="O12" s="47"/>
      <c r="P12" s="47"/>
      <c r="Q12" s="47"/>
      <c r="R12" s="47"/>
      <c r="S12" s="51"/>
      <c r="T12" s="51"/>
      <c r="U12" s="51"/>
      <c r="V12" s="51"/>
      <c r="W12" s="51"/>
      <c r="X12" s="56"/>
      <c r="Y12" s="56"/>
      <c r="Z12" s="56"/>
      <c r="AA12" s="56"/>
      <c r="AB12" s="47"/>
      <c r="AC12" s="47"/>
      <c r="AD12" s="47"/>
      <c r="AE12" s="47"/>
    </row>
    <row r="13" spans="1:31" s="66" customFormat="1" ht="13.8" x14ac:dyDescent="0.3">
      <c r="A13" s="109" t="s">
        <v>307</v>
      </c>
      <c r="B13" s="29" t="s">
        <v>217</v>
      </c>
      <c r="C13" s="29" t="s">
        <v>25</v>
      </c>
      <c r="D13" s="27" t="s">
        <v>25</v>
      </c>
      <c r="E13" s="74">
        <v>4</v>
      </c>
      <c r="F13" s="65"/>
      <c r="G13" s="65"/>
      <c r="H13" s="47"/>
      <c r="I13" s="47"/>
      <c r="J13" s="50"/>
      <c r="K13" s="50"/>
      <c r="L13" s="50"/>
      <c r="M13" s="50"/>
      <c r="N13" s="50"/>
      <c r="O13" s="47"/>
      <c r="P13" s="47"/>
      <c r="Q13" s="47"/>
      <c r="R13" s="47"/>
      <c r="S13" s="51">
        <v>2</v>
      </c>
      <c r="T13" s="51" t="s">
        <v>113</v>
      </c>
      <c r="U13" s="51" t="s">
        <v>192</v>
      </c>
      <c r="V13" s="51">
        <v>2</v>
      </c>
      <c r="W13" s="51">
        <f>V13*1.5</f>
        <v>3</v>
      </c>
      <c r="X13" s="47"/>
      <c r="Y13" s="47"/>
      <c r="Z13" s="47"/>
      <c r="AA13" s="47"/>
      <c r="AB13" s="47">
        <v>1</v>
      </c>
      <c r="AC13" s="47" t="s">
        <v>113</v>
      </c>
      <c r="AD13" s="47" t="s">
        <v>226</v>
      </c>
      <c r="AE13" s="47">
        <v>1</v>
      </c>
    </row>
    <row r="14" spans="1:31" s="66" customFormat="1" ht="13.8" x14ac:dyDescent="0.3">
      <c r="A14" s="109" t="s">
        <v>308</v>
      </c>
      <c r="B14" s="67" t="s">
        <v>115</v>
      </c>
      <c r="C14" s="67" t="s">
        <v>116</v>
      </c>
      <c r="D14" s="68" t="s">
        <v>19</v>
      </c>
      <c r="E14" s="47">
        <v>3</v>
      </c>
      <c r="F14" s="47">
        <v>5</v>
      </c>
      <c r="G14" s="69" t="s">
        <v>112</v>
      </c>
      <c r="H14" s="47" t="s">
        <v>192</v>
      </c>
      <c r="I14" s="47">
        <v>3</v>
      </c>
      <c r="J14" s="50"/>
      <c r="K14" s="50"/>
      <c r="L14" s="50"/>
      <c r="M14" s="50"/>
      <c r="N14" s="50"/>
      <c r="O14" s="47"/>
      <c r="P14" s="47"/>
      <c r="Q14" s="47"/>
      <c r="R14" s="47"/>
      <c r="S14" s="51"/>
      <c r="T14" s="51"/>
      <c r="U14" s="51"/>
      <c r="V14" s="51"/>
      <c r="W14" s="51"/>
      <c r="X14" s="47"/>
      <c r="Y14" s="47"/>
      <c r="Z14" s="47"/>
      <c r="AA14" s="47"/>
      <c r="AB14" s="47"/>
      <c r="AC14" s="47"/>
      <c r="AD14" s="47"/>
      <c r="AE14" s="47"/>
    </row>
    <row r="15" spans="1:31" s="66" customFormat="1" ht="13.8" x14ac:dyDescent="0.3">
      <c r="A15" s="250" t="s">
        <v>308</v>
      </c>
      <c r="B15" s="75" t="s">
        <v>219</v>
      </c>
      <c r="C15" s="73" t="s">
        <v>220</v>
      </c>
      <c r="D15" s="73" t="s">
        <v>25</v>
      </c>
      <c r="E15" s="47">
        <v>3</v>
      </c>
      <c r="F15" s="76"/>
      <c r="G15" s="69"/>
      <c r="H15" s="77"/>
      <c r="I15" s="69"/>
      <c r="J15" s="78"/>
      <c r="K15" s="78"/>
      <c r="L15" s="78"/>
      <c r="M15" s="79"/>
      <c r="N15" s="79"/>
      <c r="O15" s="47"/>
      <c r="P15" s="47"/>
      <c r="Q15" s="47"/>
      <c r="R15" s="47"/>
      <c r="S15" s="51"/>
      <c r="T15" s="51"/>
      <c r="U15" s="51"/>
      <c r="V15" s="51"/>
      <c r="W15" s="51"/>
      <c r="X15" s="47"/>
      <c r="Y15" s="47"/>
      <c r="Z15" s="47"/>
      <c r="AA15" s="47"/>
      <c r="AB15" s="47">
        <v>3</v>
      </c>
      <c r="AC15" s="47" t="s">
        <v>113</v>
      </c>
      <c r="AD15" s="47" t="s">
        <v>215</v>
      </c>
      <c r="AE15" s="47">
        <v>3</v>
      </c>
    </row>
    <row r="16" spans="1:31" s="66" customFormat="1" ht="13.8" x14ac:dyDescent="0.3">
      <c r="A16" s="109" t="s">
        <v>308</v>
      </c>
      <c r="B16" s="29" t="s">
        <v>231</v>
      </c>
      <c r="C16" s="29" t="s">
        <v>25</v>
      </c>
      <c r="D16" s="73" t="s">
        <v>197</v>
      </c>
      <c r="E16" s="47">
        <v>3</v>
      </c>
      <c r="F16" s="29"/>
      <c r="G16" s="29"/>
      <c r="H16" s="29"/>
      <c r="I16" s="29"/>
      <c r="J16" s="80"/>
      <c r="K16" s="80"/>
      <c r="L16" s="80"/>
      <c r="M16" s="80"/>
      <c r="N16" s="80"/>
      <c r="O16" s="29"/>
      <c r="P16" s="29"/>
      <c r="Q16" s="29"/>
      <c r="R16" s="29"/>
      <c r="S16" s="62"/>
      <c r="T16" s="62"/>
      <c r="U16" s="62"/>
      <c r="V16" s="62"/>
      <c r="W16" s="62"/>
      <c r="X16" s="47">
        <v>7</v>
      </c>
      <c r="Y16" s="47" t="s">
        <v>117</v>
      </c>
      <c r="Z16" s="47" t="s">
        <v>227</v>
      </c>
      <c r="AA16" s="47">
        <v>3</v>
      </c>
      <c r="AB16" s="29"/>
      <c r="AC16" s="29"/>
      <c r="AD16" s="29"/>
      <c r="AE16" s="81"/>
    </row>
    <row r="17" spans="1:42" s="66" customFormat="1" ht="13.8" x14ac:dyDescent="0.3">
      <c r="A17" s="249" t="s">
        <v>137</v>
      </c>
      <c r="B17" s="35" t="s">
        <v>205</v>
      </c>
      <c r="C17" s="29" t="s">
        <v>111</v>
      </c>
      <c r="D17" s="29" t="s">
        <v>111</v>
      </c>
      <c r="E17" s="47">
        <f>N17+R17</f>
        <v>2.25</v>
      </c>
      <c r="F17" s="47"/>
      <c r="G17" s="47"/>
      <c r="H17" s="47"/>
      <c r="I17" s="47"/>
      <c r="J17" s="50">
        <v>5</v>
      </c>
      <c r="K17" s="50" t="s">
        <v>117</v>
      </c>
      <c r="L17" s="50" t="s">
        <v>190</v>
      </c>
      <c r="M17" s="50">
        <v>1</v>
      </c>
      <c r="N17" s="50">
        <f>M17*1.25</f>
        <v>1.25</v>
      </c>
      <c r="O17" s="47">
        <v>2</v>
      </c>
      <c r="P17" s="47" t="s">
        <v>114</v>
      </c>
      <c r="Q17" s="47" t="s">
        <v>190</v>
      </c>
      <c r="R17" s="47">
        <v>1</v>
      </c>
      <c r="S17" s="51"/>
      <c r="T17" s="51"/>
      <c r="U17" s="51"/>
      <c r="V17" s="51"/>
      <c r="W17" s="51"/>
      <c r="X17" s="56"/>
      <c r="Y17" s="56"/>
      <c r="Z17" s="56"/>
      <c r="AA17" s="56"/>
      <c r="AB17" s="47"/>
      <c r="AC17" s="47"/>
      <c r="AD17" s="47"/>
      <c r="AE17" s="47"/>
    </row>
    <row r="18" spans="1:42" s="66" customFormat="1" ht="13.8" x14ac:dyDescent="0.3">
      <c r="A18" s="109" t="s">
        <v>309</v>
      </c>
      <c r="B18" s="31" t="s">
        <v>196</v>
      </c>
      <c r="C18" s="31" t="s">
        <v>111</v>
      </c>
      <c r="D18" s="68" t="s">
        <v>14</v>
      </c>
      <c r="E18" s="47">
        <v>2</v>
      </c>
      <c r="F18" s="47">
        <v>3</v>
      </c>
      <c r="G18" s="47" t="s">
        <v>114</v>
      </c>
      <c r="H18" s="47" t="s">
        <v>190</v>
      </c>
      <c r="I18" s="47">
        <v>2</v>
      </c>
      <c r="J18" s="48"/>
      <c r="K18" s="49"/>
      <c r="L18" s="48"/>
      <c r="M18" s="55"/>
      <c r="N18" s="50"/>
      <c r="O18" s="47"/>
      <c r="P18" s="47"/>
      <c r="Q18" s="47"/>
      <c r="R18" s="47"/>
      <c r="S18" s="51"/>
      <c r="T18" s="51"/>
      <c r="U18" s="51"/>
      <c r="V18" s="51"/>
      <c r="W18" s="51"/>
      <c r="X18" s="47"/>
      <c r="Y18" s="47"/>
      <c r="Z18" s="47"/>
      <c r="AA18" s="47"/>
      <c r="AB18" s="47"/>
      <c r="AC18" s="47"/>
      <c r="AD18" s="47"/>
      <c r="AE18" s="47"/>
    </row>
    <row r="19" spans="1:42" s="66" customFormat="1" ht="13.8" x14ac:dyDescent="0.3">
      <c r="A19" s="249" t="s">
        <v>309</v>
      </c>
      <c r="B19" s="67" t="s">
        <v>202</v>
      </c>
      <c r="C19" s="32" t="s">
        <v>25</v>
      </c>
      <c r="D19" s="68" t="s">
        <v>25</v>
      </c>
      <c r="E19" s="47">
        <v>2</v>
      </c>
      <c r="F19" s="47">
        <v>8</v>
      </c>
      <c r="G19" s="69" t="s">
        <v>118</v>
      </c>
      <c r="H19" s="47" t="s">
        <v>192</v>
      </c>
      <c r="I19" s="47">
        <v>2</v>
      </c>
      <c r="J19" s="50"/>
      <c r="K19" s="50"/>
      <c r="L19" s="50"/>
      <c r="M19" s="50"/>
      <c r="N19" s="50"/>
      <c r="O19" s="47"/>
      <c r="P19" s="47"/>
      <c r="Q19" s="47"/>
      <c r="R19" s="47"/>
      <c r="S19" s="51"/>
      <c r="T19" s="51"/>
      <c r="U19" s="51"/>
      <c r="V19" s="51"/>
      <c r="W19" s="51"/>
      <c r="X19" s="56"/>
      <c r="Y19" s="56"/>
      <c r="Z19" s="56"/>
      <c r="AA19" s="56"/>
      <c r="AB19" s="47"/>
      <c r="AC19" s="47"/>
      <c r="AD19" s="47"/>
      <c r="AE19" s="47"/>
    </row>
    <row r="20" spans="1:42" s="66" customFormat="1" ht="13.8" x14ac:dyDescent="0.3">
      <c r="A20" s="109" t="s">
        <v>309</v>
      </c>
      <c r="B20" s="29" t="s">
        <v>229</v>
      </c>
      <c r="C20" s="29" t="s">
        <v>230</v>
      </c>
      <c r="D20" s="73" t="s">
        <v>197</v>
      </c>
      <c r="E20" s="47">
        <v>2</v>
      </c>
      <c r="F20" s="29"/>
      <c r="G20" s="29"/>
      <c r="H20" s="29"/>
      <c r="I20" s="29"/>
      <c r="J20" s="80"/>
      <c r="K20" s="80"/>
      <c r="L20" s="80"/>
      <c r="M20" s="80"/>
      <c r="N20" s="80"/>
      <c r="O20" s="29"/>
      <c r="P20" s="29"/>
      <c r="Q20" s="29"/>
      <c r="R20" s="29"/>
      <c r="S20" s="62"/>
      <c r="T20" s="62"/>
      <c r="U20" s="62"/>
      <c r="V20" s="62"/>
      <c r="W20" s="62"/>
      <c r="X20" s="47">
        <v>4</v>
      </c>
      <c r="Y20" s="47" t="s">
        <v>112</v>
      </c>
      <c r="Z20" s="47" t="s">
        <v>227</v>
      </c>
      <c r="AA20" s="47">
        <v>2</v>
      </c>
      <c r="AB20" s="29"/>
      <c r="AC20" s="29"/>
      <c r="AD20" s="29"/>
      <c r="AE20" s="81"/>
      <c r="AF20" s="82"/>
      <c r="AG20" s="82"/>
      <c r="AH20" s="83"/>
      <c r="AI20" s="84"/>
      <c r="AJ20" s="85"/>
      <c r="AK20" s="86"/>
      <c r="AL20" s="87"/>
      <c r="AM20" s="88"/>
      <c r="AN20" s="89"/>
      <c r="AO20" s="90"/>
      <c r="AP20" s="89"/>
    </row>
    <row r="21" spans="1:42" s="66" customFormat="1" ht="13.8" x14ac:dyDescent="0.3">
      <c r="A21" s="251" t="s">
        <v>141</v>
      </c>
      <c r="B21" s="29" t="s">
        <v>218</v>
      </c>
      <c r="C21" s="96" t="s">
        <v>237</v>
      </c>
      <c r="D21" s="96" t="s">
        <v>237</v>
      </c>
      <c r="E21" s="69">
        <v>1.5</v>
      </c>
      <c r="F21" s="69"/>
      <c r="G21" s="69"/>
      <c r="H21" s="92"/>
      <c r="I21" s="47"/>
      <c r="J21" s="50"/>
      <c r="K21" s="50"/>
      <c r="L21" s="50"/>
      <c r="M21" s="50"/>
      <c r="N21" s="50"/>
      <c r="O21" s="47"/>
      <c r="P21" s="47"/>
      <c r="Q21" s="47"/>
      <c r="R21" s="47"/>
      <c r="S21" s="51">
        <v>2</v>
      </c>
      <c r="T21" s="51" t="s">
        <v>114</v>
      </c>
      <c r="U21" s="51" t="s">
        <v>192</v>
      </c>
      <c r="V21" s="51">
        <v>1</v>
      </c>
      <c r="W21" s="51">
        <f>V21*1.5</f>
        <v>1.5</v>
      </c>
      <c r="X21" s="47"/>
      <c r="Y21" s="47"/>
      <c r="Z21" s="47"/>
      <c r="AA21" s="47"/>
      <c r="AB21" s="47"/>
      <c r="AC21" s="47"/>
      <c r="AD21" s="47"/>
      <c r="AE21" s="47"/>
      <c r="AF21" s="82"/>
      <c r="AG21" s="82"/>
      <c r="AH21" s="83"/>
      <c r="AI21" s="84"/>
      <c r="AJ21" s="91"/>
      <c r="AK21" s="91"/>
      <c r="AL21" s="93"/>
      <c r="AM21" s="88"/>
      <c r="AN21" s="89"/>
      <c r="AO21" s="90"/>
      <c r="AP21" s="89"/>
    </row>
    <row r="22" spans="1:42" s="66" customFormat="1" ht="13.8" x14ac:dyDescent="0.3">
      <c r="A22" s="109" t="s">
        <v>310</v>
      </c>
      <c r="B22" s="67" t="s">
        <v>193</v>
      </c>
      <c r="C22" s="67" t="s">
        <v>297</v>
      </c>
      <c r="D22" s="68" t="s">
        <v>14</v>
      </c>
      <c r="E22" s="47">
        <v>1</v>
      </c>
      <c r="F22" s="52">
        <v>1</v>
      </c>
      <c r="G22" s="53" t="s">
        <v>113</v>
      </c>
      <c r="H22" s="47" t="s">
        <v>190</v>
      </c>
      <c r="I22" s="54">
        <v>1</v>
      </c>
      <c r="J22" s="55"/>
      <c r="K22" s="49"/>
      <c r="L22" s="55"/>
      <c r="M22" s="50"/>
      <c r="N22" s="50"/>
      <c r="O22" s="47"/>
      <c r="P22" s="47"/>
      <c r="Q22" s="47"/>
      <c r="R22" s="47"/>
      <c r="S22" s="51"/>
      <c r="T22" s="51"/>
      <c r="U22" s="51"/>
      <c r="V22" s="51"/>
      <c r="W22" s="51"/>
      <c r="X22" s="47"/>
      <c r="Y22" s="47"/>
      <c r="Z22" s="47"/>
      <c r="AA22" s="47"/>
      <c r="AB22" s="47"/>
      <c r="AC22" s="47"/>
      <c r="AD22" s="47"/>
      <c r="AE22" s="47"/>
      <c r="AF22" s="82"/>
      <c r="AG22" s="82"/>
      <c r="AH22" s="94"/>
      <c r="AI22" s="84"/>
      <c r="AJ22" s="91"/>
      <c r="AK22" s="95"/>
      <c r="AL22" s="93"/>
      <c r="AM22" s="88"/>
      <c r="AN22" s="91"/>
      <c r="AO22" s="88"/>
      <c r="AP22" s="91"/>
    </row>
    <row r="23" spans="1:42" s="66" customFormat="1" ht="13.8" x14ac:dyDescent="0.3">
      <c r="A23" s="109" t="s">
        <v>310</v>
      </c>
      <c r="B23" s="31" t="s">
        <v>194</v>
      </c>
      <c r="C23" s="31" t="s">
        <v>195</v>
      </c>
      <c r="D23" s="72" t="s">
        <v>26</v>
      </c>
      <c r="E23" s="47">
        <v>1</v>
      </c>
      <c r="F23" s="47">
        <v>3</v>
      </c>
      <c r="G23" s="47" t="s">
        <v>112</v>
      </c>
      <c r="H23" s="47" t="s">
        <v>190</v>
      </c>
      <c r="I23" s="47">
        <v>1</v>
      </c>
      <c r="J23" s="50"/>
      <c r="K23" s="50"/>
      <c r="L23" s="50"/>
      <c r="M23" s="50"/>
      <c r="N23" s="50"/>
      <c r="O23" s="47"/>
      <c r="P23" s="47"/>
      <c r="Q23" s="47"/>
      <c r="R23" s="47"/>
      <c r="S23" s="51"/>
      <c r="T23" s="51"/>
      <c r="U23" s="51"/>
      <c r="V23" s="51"/>
      <c r="W23" s="51"/>
      <c r="X23" s="47"/>
      <c r="Y23" s="47"/>
      <c r="Z23" s="47"/>
      <c r="AA23" s="47"/>
      <c r="AB23" s="47"/>
      <c r="AC23" s="47"/>
      <c r="AD23" s="47"/>
      <c r="AE23" s="47"/>
    </row>
    <row r="24" spans="1:42" s="66" customFormat="1" ht="13.8" x14ac:dyDescent="0.3">
      <c r="A24" s="109" t="s">
        <v>310</v>
      </c>
      <c r="B24" s="67" t="s">
        <v>213</v>
      </c>
      <c r="C24" s="32" t="s">
        <v>207</v>
      </c>
      <c r="D24" s="68" t="s">
        <v>71</v>
      </c>
      <c r="E24" s="47">
        <v>1</v>
      </c>
      <c r="F24" s="64"/>
      <c r="G24" s="71"/>
      <c r="H24" s="47"/>
      <c r="I24" s="47"/>
      <c r="J24" s="50"/>
      <c r="K24" s="50"/>
      <c r="L24" s="50"/>
      <c r="M24" s="50"/>
      <c r="N24" s="50"/>
      <c r="O24" s="47">
        <v>2</v>
      </c>
      <c r="P24" s="47" t="s">
        <v>114</v>
      </c>
      <c r="Q24" s="47" t="s">
        <v>215</v>
      </c>
      <c r="R24" s="47">
        <v>1</v>
      </c>
      <c r="S24" s="51"/>
      <c r="T24" s="51"/>
      <c r="U24" s="51"/>
      <c r="V24" s="51"/>
      <c r="W24" s="51"/>
      <c r="X24" s="56"/>
      <c r="Y24" s="56"/>
      <c r="Z24" s="56"/>
      <c r="AA24" s="56"/>
      <c r="AB24" s="47"/>
      <c r="AC24" s="47"/>
      <c r="AD24" s="47"/>
      <c r="AE24" s="47"/>
      <c r="AF24" s="82"/>
      <c r="AG24" s="82"/>
      <c r="AH24" s="83"/>
      <c r="AI24" s="84"/>
      <c r="AJ24" s="91"/>
      <c r="AK24" s="91"/>
      <c r="AL24" s="93"/>
      <c r="AM24" s="88"/>
      <c r="AN24" s="91"/>
      <c r="AO24" s="90"/>
      <c r="AP24" s="89"/>
    </row>
    <row r="25" spans="1:42" s="66" customFormat="1" ht="13.8" x14ac:dyDescent="0.3">
      <c r="A25" s="109" t="s">
        <v>310</v>
      </c>
      <c r="B25" s="67" t="s">
        <v>214</v>
      </c>
      <c r="C25" s="68" t="s">
        <v>65</v>
      </c>
      <c r="D25" s="31" t="s">
        <v>199</v>
      </c>
      <c r="E25" s="47">
        <v>1</v>
      </c>
      <c r="F25" s="71"/>
      <c r="G25" s="71"/>
      <c r="H25" s="47"/>
      <c r="I25" s="47"/>
      <c r="J25" s="50"/>
      <c r="K25" s="50"/>
      <c r="L25" s="50"/>
      <c r="M25" s="50"/>
      <c r="N25" s="50"/>
      <c r="O25" s="47">
        <v>2</v>
      </c>
      <c r="P25" s="47" t="s">
        <v>114</v>
      </c>
      <c r="Q25" s="47" t="s">
        <v>192</v>
      </c>
      <c r="R25" s="47">
        <v>1</v>
      </c>
      <c r="S25" s="51"/>
      <c r="T25" s="51"/>
      <c r="U25" s="51"/>
      <c r="V25" s="51"/>
      <c r="W25" s="51"/>
      <c r="X25" s="47"/>
      <c r="Y25" s="47"/>
      <c r="Z25" s="47"/>
      <c r="AA25" s="47"/>
      <c r="AB25" s="47"/>
      <c r="AC25" s="47"/>
      <c r="AD25" s="47"/>
      <c r="AE25" s="47"/>
    </row>
    <row r="26" spans="1:42" s="66" customFormat="1" ht="13.8" x14ac:dyDescent="0.3">
      <c r="A26" s="109" t="s">
        <v>310</v>
      </c>
      <c r="B26" s="73" t="s">
        <v>222</v>
      </c>
      <c r="C26" s="75" t="s">
        <v>26</v>
      </c>
      <c r="D26" s="73" t="s">
        <v>26</v>
      </c>
      <c r="E26" s="47">
        <v>1</v>
      </c>
      <c r="F26" s="47"/>
      <c r="G26" s="47"/>
      <c r="H26" s="47"/>
      <c r="I26" s="47"/>
      <c r="J26" s="50"/>
      <c r="K26" s="50"/>
      <c r="L26" s="50"/>
      <c r="M26" s="50"/>
      <c r="N26" s="50"/>
      <c r="O26" s="47"/>
      <c r="P26" s="47"/>
      <c r="Q26" s="47"/>
      <c r="R26" s="47"/>
      <c r="S26" s="51"/>
      <c r="T26" s="51"/>
      <c r="U26" s="51"/>
      <c r="V26" s="51"/>
      <c r="W26" s="51"/>
      <c r="X26" s="47"/>
      <c r="Y26" s="47"/>
      <c r="Z26" s="47"/>
      <c r="AA26" s="47"/>
      <c r="AB26" s="47">
        <v>4</v>
      </c>
      <c r="AC26" s="47" t="s">
        <v>119</v>
      </c>
      <c r="AD26" s="47" t="s">
        <v>215</v>
      </c>
      <c r="AE26" s="47">
        <v>1</v>
      </c>
    </row>
    <row r="27" spans="1:42" s="66" customFormat="1" ht="13.8" x14ac:dyDescent="0.3">
      <c r="A27" s="109" t="s">
        <v>310</v>
      </c>
      <c r="B27" s="63" t="s">
        <v>223</v>
      </c>
      <c r="C27" s="28" t="s">
        <v>224</v>
      </c>
      <c r="D27" s="73" t="s">
        <v>19</v>
      </c>
      <c r="E27" s="47">
        <v>1</v>
      </c>
      <c r="F27" s="47"/>
      <c r="G27" s="47"/>
      <c r="H27" s="47"/>
      <c r="I27" s="47"/>
      <c r="J27" s="50"/>
      <c r="K27" s="50"/>
      <c r="L27" s="50"/>
      <c r="M27" s="50"/>
      <c r="N27" s="50"/>
      <c r="O27" s="47"/>
      <c r="P27" s="47"/>
      <c r="Q27" s="47"/>
      <c r="R27" s="47"/>
      <c r="S27" s="51"/>
      <c r="T27" s="51"/>
      <c r="U27" s="58"/>
      <c r="V27" s="51"/>
      <c r="W27" s="51"/>
      <c r="X27" s="47"/>
      <c r="Y27" s="47"/>
      <c r="Z27" s="47"/>
      <c r="AA27" s="47"/>
      <c r="AB27" s="47">
        <v>4</v>
      </c>
      <c r="AC27" s="47" t="s">
        <v>119</v>
      </c>
      <c r="AD27" s="47" t="s">
        <v>225</v>
      </c>
      <c r="AE27" s="47">
        <v>1</v>
      </c>
    </row>
    <row r="28" spans="1:42" s="66" customFormat="1" ht="13.8" x14ac:dyDescent="0.3">
      <c r="A28" s="109" t="s">
        <v>310</v>
      </c>
      <c r="B28" s="29" t="s">
        <v>228</v>
      </c>
      <c r="C28" s="73" t="s">
        <v>19</v>
      </c>
      <c r="D28" s="73" t="s">
        <v>19</v>
      </c>
      <c r="E28" s="47">
        <v>1</v>
      </c>
      <c r="F28" s="29"/>
      <c r="G28" s="29"/>
      <c r="H28" s="29"/>
      <c r="I28" s="29"/>
      <c r="J28" s="80"/>
      <c r="K28" s="80"/>
      <c r="L28" s="80"/>
      <c r="M28" s="80"/>
      <c r="N28" s="80"/>
      <c r="O28" s="29"/>
      <c r="P28" s="29"/>
      <c r="Q28" s="29"/>
      <c r="R28" s="29"/>
      <c r="S28" s="59"/>
      <c r="T28" s="60"/>
      <c r="U28" s="61"/>
      <c r="V28" s="62"/>
      <c r="W28" s="62"/>
      <c r="X28" s="47">
        <v>4</v>
      </c>
      <c r="Y28" s="47" t="s">
        <v>119</v>
      </c>
      <c r="Z28" s="47" t="s">
        <v>227</v>
      </c>
      <c r="AA28" s="47">
        <v>1</v>
      </c>
      <c r="AB28" s="29"/>
      <c r="AC28" s="29"/>
      <c r="AD28" s="29"/>
      <c r="AE28" s="81"/>
    </row>
  </sheetData>
  <sortState xmlns:xlrd2="http://schemas.microsoft.com/office/spreadsheetml/2017/richdata2" ref="A5:AE28">
    <sortCondition descending="1" ref="E5:E28"/>
  </sortState>
  <mergeCells count="19">
    <mergeCell ref="A1:E3"/>
    <mergeCell ref="F1:I1"/>
    <mergeCell ref="J1:N1"/>
    <mergeCell ref="O1:R1"/>
    <mergeCell ref="G3:I3"/>
    <mergeCell ref="K3:N3"/>
    <mergeCell ref="P3:R3"/>
    <mergeCell ref="S1:W1"/>
    <mergeCell ref="S2:W2"/>
    <mergeCell ref="T3:W3"/>
    <mergeCell ref="AB1:AE1"/>
    <mergeCell ref="F2:I2"/>
    <mergeCell ref="J2:N2"/>
    <mergeCell ref="O2:R2"/>
    <mergeCell ref="X1:AA1"/>
    <mergeCell ref="X2:AA2"/>
    <mergeCell ref="AB2:AE2"/>
    <mergeCell ref="AC3:AE3"/>
    <mergeCell ref="Y3:AA3"/>
  </mergeCells>
  <phoneticPr fontId="10" type="noConversion"/>
  <conditionalFormatting sqref="D8">
    <cfRule type="cellIs" dxfId="3" priority="1" stopIfTrue="1" operator="between">
      <formula>9</formula>
      <formula>12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013C6-3EEF-473C-BDD1-13B41A8D2AA2}">
  <dimension ref="A1:U22"/>
  <sheetViews>
    <sheetView workbookViewId="0">
      <selection activeCell="A18" sqref="A18"/>
    </sheetView>
  </sheetViews>
  <sheetFormatPr defaultRowHeight="14.4" x14ac:dyDescent="0.3"/>
  <cols>
    <col min="1" max="1" width="5.6640625" style="11" bestFit="1" customWidth="1"/>
    <col min="2" max="2" width="24.44140625" bestFit="1" customWidth="1"/>
    <col min="3" max="3" width="29.21875" bestFit="1" customWidth="1"/>
    <col min="5" max="5" width="27.5546875" bestFit="1" customWidth="1"/>
    <col min="7" max="7" width="30.33203125" customWidth="1"/>
    <col min="8" max="8" width="8.6640625" bestFit="1" customWidth="1"/>
    <col min="9" max="9" width="25.88671875" bestFit="1" customWidth="1"/>
    <col min="11" max="12" width="17.6640625" customWidth="1"/>
    <col min="16" max="16" width="17.6640625" bestFit="1" customWidth="1"/>
    <col min="20" max="20" width="17.6640625" bestFit="1" customWidth="1"/>
  </cols>
  <sheetData>
    <row r="1" spans="1:21" s="11" customFormat="1" ht="57.6" customHeight="1" x14ac:dyDescent="0.3">
      <c r="A1" s="99" t="s">
        <v>148</v>
      </c>
      <c r="B1" s="99"/>
      <c r="C1" s="99"/>
      <c r="D1" s="99"/>
      <c r="E1" s="107" t="s">
        <v>149</v>
      </c>
      <c r="F1" s="108" t="s">
        <v>129</v>
      </c>
      <c r="G1" s="108" t="s">
        <v>150</v>
      </c>
      <c r="H1" s="108" t="s">
        <v>129</v>
      </c>
      <c r="I1" s="107" t="s">
        <v>151</v>
      </c>
      <c r="J1" s="108" t="s">
        <v>129</v>
      </c>
      <c r="K1" s="14"/>
      <c r="L1" s="14"/>
      <c r="M1" s="14"/>
      <c r="N1" s="106"/>
      <c r="O1" s="106"/>
      <c r="P1" s="106"/>
      <c r="Q1" s="106"/>
      <c r="R1" s="106"/>
      <c r="S1" s="106"/>
      <c r="T1" s="106"/>
      <c r="U1" s="106"/>
    </row>
    <row r="2" spans="1:21" s="11" customFormat="1" x14ac:dyDescent="0.3">
      <c r="A2" s="99"/>
      <c r="B2" s="99"/>
      <c r="C2" s="99"/>
      <c r="D2" s="99"/>
      <c r="E2" s="107"/>
      <c r="F2" s="108"/>
      <c r="G2" s="108"/>
      <c r="H2" s="108"/>
      <c r="I2" s="107"/>
      <c r="J2" s="108"/>
      <c r="K2" s="14"/>
      <c r="L2" s="14"/>
      <c r="M2" s="14"/>
      <c r="N2" s="106"/>
      <c r="O2" s="106"/>
      <c r="P2" s="106"/>
      <c r="Q2" s="106"/>
      <c r="R2" s="106"/>
      <c r="S2" s="106"/>
      <c r="T2" s="106"/>
      <c r="U2" s="106"/>
    </row>
    <row r="3" spans="1:21" s="11" customFormat="1" x14ac:dyDescent="0.3">
      <c r="A3" s="99"/>
      <c r="B3" s="99"/>
      <c r="C3" s="99"/>
      <c r="D3" s="99"/>
      <c r="E3" s="107"/>
      <c r="F3" s="108"/>
      <c r="G3" s="108"/>
      <c r="H3" s="108"/>
      <c r="I3" s="107"/>
      <c r="J3" s="108"/>
      <c r="K3" s="14"/>
      <c r="L3" s="14"/>
      <c r="M3" s="14"/>
      <c r="N3" s="14"/>
      <c r="O3" s="106"/>
      <c r="P3" s="106"/>
      <c r="Q3" s="106"/>
      <c r="R3" s="14"/>
      <c r="S3" s="106"/>
      <c r="T3" s="106"/>
      <c r="U3" s="106"/>
    </row>
    <row r="4" spans="1:21" s="11" customFormat="1" ht="14.4" customHeight="1" x14ac:dyDescent="0.3">
      <c r="A4" s="97" t="s">
        <v>6</v>
      </c>
      <c r="B4" s="97" t="s">
        <v>105</v>
      </c>
      <c r="C4" s="97" t="s">
        <v>9</v>
      </c>
      <c r="D4" s="97" t="s">
        <v>10</v>
      </c>
      <c r="E4" s="107"/>
      <c r="F4" s="108"/>
      <c r="G4" s="108"/>
      <c r="H4" s="108"/>
      <c r="I4" s="107"/>
      <c r="J4" s="10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11" customFormat="1" x14ac:dyDescent="0.3">
      <c r="A5" s="247">
        <v>1</v>
      </c>
      <c r="B5" s="254" t="s">
        <v>108</v>
      </c>
      <c r="C5" s="254" t="s">
        <v>31</v>
      </c>
      <c r="D5" s="247">
        <f>F5+H5+J5</f>
        <v>441.25</v>
      </c>
      <c r="E5" s="171" t="s">
        <v>286</v>
      </c>
      <c r="F5" s="118">
        <v>160.25</v>
      </c>
      <c r="G5" s="96" t="s">
        <v>76</v>
      </c>
      <c r="H5" s="247">
        <v>180.5</v>
      </c>
      <c r="I5" s="68" t="s">
        <v>53</v>
      </c>
      <c r="J5" s="119">
        <v>100.5</v>
      </c>
      <c r="K5" s="16"/>
      <c r="L5" s="16"/>
      <c r="N5" s="16"/>
      <c r="O5" s="16"/>
      <c r="P5" s="16"/>
      <c r="Q5" s="16"/>
      <c r="U5" s="16"/>
    </row>
    <row r="6" spans="1:21" s="11" customFormat="1" x14ac:dyDescent="0.3">
      <c r="A6" s="247">
        <v>2</v>
      </c>
      <c r="B6" s="254" t="s">
        <v>153</v>
      </c>
      <c r="C6" s="254" t="s">
        <v>14</v>
      </c>
      <c r="D6" s="247">
        <f>F6+H6+J6</f>
        <v>214.75</v>
      </c>
      <c r="E6" s="171" t="s">
        <v>269</v>
      </c>
      <c r="F6" s="119">
        <v>154.75</v>
      </c>
      <c r="G6" s="33" t="s">
        <v>68</v>
      </c>
      <c r="H6" s="119">
        <v>31</v>
      </c>
      <c r="I6" s="33" t="s">
        <v>81</v>
      </c>
      <c r="J6" s="119">
        <v>29</v>
      </c>
      <c r="K6" s="16"/>
      <c r="L6" s="252"/>
      <c r="N6" s="16"/>
      <c r="O6" s="16"/>
      <c r="P6" s="16"/>
      <c r="Q6" s="252"/>
      <c r="R6" s="14"/>
      <c r="S6" s="16"/>
      <c r="U6" s="252"/>
    </row>
    <row r="7" spans="1:21" s="11" customFormat="1" x14ac:dyDescent="0.3">
      <c r="A7" s="247">
        <v>3</v>
      </c>
      <c r="B7" s="8" t="s">
        <v>155</v>
      </c>
      <c r="C7" s="254" t="s">
        <v>19</v>
      </c>
      <c r="D7" s="247">
        <f>F7+H7+J7</f>
        <v>172.25</v>
      </c>
      <c r="E7" s="96" t="s">
        <v>281</v>
      </c>
      <c r="F7" s="119">
        <v>87.25</v>
      </c>
      <c r="G7" s="33" t="s">
        <v>84</v>
      </c>
      <c r="H7" s="119">
        <v>47</v>
      </c>
      <c r="I7" s="68" t="s">
        <v>252</v>
      </c>
      <c r="J7" s="119">
        <v>38</v>
      </c>
      <c r="K7" s="16"/>
      <c r="L7" s="252"/>
      <c r="N7" s="16"/>
      <c r="O7" s="16"/>
      <c r="P7" s="16"/>
      <c r="Q7" s="252"/>
      <c r="R7" s="252"/>
      <c r="S7" s="252"/>
      <c r="T7" s="252"/>
      <c r="U7" s="252"/>
    </row>
    <row r="8" spans="1:21" s="11" customFormat="1" x14ac:dyDescent="0.3">
      <c r="A8" s="247">
        <v>4</v>
      </c>
      <c r="B8" s="254" t="s">
        <v>157</v>
      </c>
      <c r="C8" s="255" t="s">
        <v>74</v>
      </c>
      <c r="D8" s="247">
        <f>F8+H8+J8</f>
        <v>120</v>
      </c>
      <c r="E8" s="68" t="s">
        <v>159</v>
      </c>
      <c r="F8" s="119">
        <v>49.5</v>
      </c>
      <c r="G8" s="96" t="s">
        <v>85</v>
      </c>
      <c r="H8" s="119">
        <v>70.5</v>
      </c>
      <c r="I8" s="257"/>
      <c r="J8" s="119"/>
      <c r="K8" s="16"/>
    </row>
    <row r="9" spans="1:21" s="11" customFormat="1" x14ac:dyDescent="0.3">
      <c r="A9" s="248" t="s">
        <v>182</v>
      </c>
      <c r="B9" s="10" t="s">
        <v>238</v>
      </c>
      <c r="C9" s="10" t="s">
        <v>106</v>
      </c>
      <c r="D9" s="247">
        <f>F9+H9+J9</f>
        <v>118</v>
      </c>
      <c r="E9" s="33" t="s">
        <v>282</v>
      </c>
      <c r="F9" s="119">
        <v>94.5</v>
      </c>
      <c r="G9" s="68" t="s">
        <v>244</v>
      </c>
      <c r="H9" s="119">
        <v>19.5</v>
      </c>
      <c r="I9" s="33" t="s">
        <v>198</v>
      </c>
      <c r="J9" s="119">
        <v>4</v>
      </c>
      <c r="K9" s="16"/>
      <c r="L9" s="252"/>
      <c r="N9" s="16"/>
      <c r="O9" s="16"/>
      <c r="P9" s="16"/>
      <c r="Q9" s="252"/>
      <c r="R9" s="14"/>
      <c r="S9" s="16"/>
      <c r="U9" s="252"/>
    </row>
    <row r="10" spans="1:21" s="11" customFormat="1" x14ac:dyDescent="0.3">
      <c r="A10" s="247">
        <v>6</v>
      </c>
      <c r="B10" s="256" t="s">
        <v>152</v>
      </c>
      <c r="C10" s="8" t="s">
        <v>25</v>
      </c>
      <c r="D10" s="247">
        <f>F10+H10+J10</f>
        <v>115.75</v>
      </c>
      <c r="E10" s="33" t="s">
        <v>284</v>
      </c>
      <c r="F10" s="119">
        <v>54</v>
      </c>
      <c r="G10" s="33" t="s">
        <v>87</v>
      </c>
      <c r="H10" s="119">
        <v>33.75</v>
      </c>
      <c r="I10" s="33" t="s">
        <v>261</v>
      </c>
      <c r="J10" s="119">
        <v>28</v>
      </c>
      <c r="K10" s="252"/>
      <c r="L10" s="252"/>
      <c r="N10" s="16"/>
      <c r="O10" s="16"/>
      <c r="P10" s="252"/>
      <c r="Q10" s="252"/>
      <c r="R10" s="252"/>
      <c r="S10" s="252"/>
      <c r="T10" s="252"/>
      <c r="U10" s="252"/>
    </row>
    <row r="11" spans="1:21" s="11" customFormat="1" x14ac:dyDescent="0.3">
      <c r="A11" s="119">
        <v>7</v>
      </c>
      <c r="B11" s="255" t="s">
        <v>154</v>
      </c>
      <c r="C11" s="8" t="s">
        <v>26</v>
      </c>
      <c r="D11" s="247">
        <f>F11+H11+J11</f>
        <v>96</v>
      </c>
      <c r="E11" s="68" t="s">
        <v>75</v>
      </c>
      <c r="F11" s="119">
        <v>90.25</v>
      </c>
      <c r="G11" s="171" t="s">
        <v>265</v>
      </c>
      <c r="H11" s="119">
        <v>4.75</v>
      </c>
      <c r="I11" s="68" t="s">
        <v>242</v>
      </c>
      <c r="J11" s="119">
        <v>1</v>
      </c>
      <c r="K11" s="16"/>
      <c r="L11" s="16"/>
      <c r="N11" s="16"/>
      <c r="O11" s="16"/>
      <c r="P11" s="16"/>
      <c r="Q11" s="16"/>
      <c r="S11" s="16"/>
      <c r="U11" s="16"/>
    </row>
    <row r="12" spans="1:21" s="11" customFormat="1" x14ac:dyDescent="0.3">
      <c r="A12" s="247">
        <v>8</v>
      </c>
      <c r="B12" s="8" t="s">
        <v>305</v>
      </c>
      <c r="C12" s="254" t="s">
        <v>71</v>
      </c>
      <c r="D12" s="247">
        <f>F12+H12+J12</f>
        <v>62.25</v>
      </c>
      <c r="E12" s="171" t="s">
        <v>262</v>
      </c>
      <c r="F12" s="119">
        <v>31.75</v>
      </c>
      <c r="G12" s="171" t="s">
        <v>272</v>
      </c>
      <c r="H12" s="119">
        <v>10.5</v>
      </c>
      <c r="I12" s="171" t="s">
        <v>290</v>
      </c>
      <c r="J12" s="119">
        <v>20</v>
      </c>
      <c r="K12" s="16"/>
      <c r="L12" s="16"/>
      <c r="N12" s="16"/>
      <c r="O12" s="16"/>
      <c r="P12" s="16"/>
      <c r="Q12" s="16"/>
      <c r="R12" s="16"/>
      <c r="S12" s="16"/>
      <c r="T12" s="16"/>
      <c r="U12" s="16"/>
    </row>
    <row r="13" spans="1:21" s="11" customFormat="1" x14ac:dyDescent="0.3">
      <c r="A13" s="247">
        <v>9</v>
      </c>
      <c r="B13" s="8" t="s">
        <v>109</v>
      </c>
      <c r="C13" s="254" t="s">
        <v>73</v>
      </c>
      <c r="D13" s="247">
        <f>F13+H13+J13</f>
        <v>55.75</v>
      </c>
      <c r="E13" s="33" t="s">
        <v>72</v>
      </c>
      <c r="F13" s="247">
        <v>46</v>
      </c>
      <c r="G13" s="171" t="s">
        <v>264</v>
      </c>
      <c r="H13" s="223">
        <v>9.75</v>
      </c>
      <c r="I13" s="254"/>
      <c r="J13" s="247"/>
      <c r="K13" s="16"/>
      <c r="L13" s="252"/>
      <c r="N13" s="16"/>
      <c r="O13" s="16"/>
      <c r="P13" s="16"/>
      <c r="Q13" s="252"/>
      <c r="R13" s="14"/>
      <c r="S13" s="16"/>
      <c r="U13" s="252"/>
    </row>
    <row r="14" spans="1:21" s="11" customFormat="1" x14ac:dyDescent="0.3">
      <c r="A14" s="247">
        <v>10</v>
      </c>
      <c r="B14" s="255" t="s">
        <v>302</v>
      </c>
      <c r="C14" s="255" t="s">
        <v>79</v>
      </c>
      <c r="D14" s="247">
        <f>F14+H14+J14</f>
        <v>53.75</v>
      </c>
      <c r="E14" s="171" t="s">
        <v>301</v>
      </c>
      <c r="F14" s="119">
        <v>31.5</v>
      </c>
      <c r="G14" s="33" t="s">
        <v>303</v>
      </c>
      <c r="H14" s="119">
        <v>21</v>
      </c>
      <c r="I14" s="171" t="s">
        <v>266</v>
      </c>
      <c r="J14" s="119">
        <v>1.25</v>
      </c>
    </row>
    <row r="15" spans="1:21" s="11" customFormat="1" x14ac:dyDescent="0.3">
      <c r="A15" s="247">
        <v>11</v>
      </c>
      <c r="B15" s="8" t="s">
        <v>156</v>
      </c>
      <c r="C15" s="254" t="s">
        <v>107</v>
      </c>
      <c r="D15" s="247">
        <f>F15+H15+J15</f>
        <v>24</v>
      </c>
      <c r="E15" s="33" t="s">
        <v>102</v>
      </c>
      <c r="F15" s="119">
        <v>24</v>
      </c>
      <c r="G15" s="255"/>
      <c r="H15" s="119"/>
      <c r="I15" s="255"/>
      <c r="J15" s="119"/>
      <c r="K15" s="252"/>
      <c r="L15" s="252"/>
      <c r="N15" s="16"/>
      <c r="O15" s="16"/>
      <c r="P15" s="252"/>
      <c r="Q15" s="252"/>
      <c r="R15" s="252"/>
      <c r="S15" s="252"/>
      <c r="T15" s="252"/>
      <c r="U15" s="252"/>
    </row>
    <row r="16" spans="1:21" s="11" customFormat="1" x14ac:dyDescent="0.3">
      <c r="A16" s="119">
        <v>12</v>
      </c>
      <c r="B16" s="255" t="s">
        <v>110</v>
      </c>
      <c r="C16" s="8" t="s">
        <v>90</v>
      </c>
      <c r="D16" s="247">
        <f>F16+H16+J16</f>
        <v>10</v>
      </c>
      <c r="E16" s="68" t="s">
        <v>96</v>
      </c>
      <c r="F16" s="119">
        <v>8</v>
      </c>
      <c r="G16" s="68" t="s">
        <v>88</v>
      </c>
      <c r="H16" s="119">
        <v>2</v>
      </c>
      <c r="I16" s="255"/>
      <c r="J16" s="119"/>
      <c r="K16" s="16"/>
      <c r="L16" s="252"/>
      <c r="N16" s="16"/>
      <c r="O16" s="16"/>
      <c r="P16" s="252"/>
      <c r="Q16" s="252"/>
      <c r="R16" s="252"/>
      <c r="S16" s="252"/>
      <c r="T16" s="252"/>
      <c r="U16" s="252"/>
    </row>
    <row r="17" spans="1:21" s="11" customFormat="1" x14ac:dyDescent="0.3">
      <c r="A17" s="247">
        <v>13</v>
      </c>
      <c r="B17" s="254" t="s">
        <v>304</v>
      </c>
      <c r="C17" s="33" t="s">
        <v>249</v>
      </c>
      <c r="D17" s="247">
        <f>F17+H17+J17</f>
        <v>1</v>
      </c>
      <c r="E17" s="172" t="s">
        <v>248</v>
      </c>
      <c r="F17" s="247">
        <v>1</v>
      </c>
      <c r="G17" s="254"/>
      <c r="H17" s="247"/>
      <c r="I17" s="254"/>
      <c r="J17" s="247"/>
      <c r="K17" s="252"/>
      <c r="L17" s="252"/>
      <c r="N17" s="16"/>
      <c r="O17" s="16"/>
      <c r="P17" s="16"/>
      <c r="Q17" s="252"/>
      <c r="R17" s="252"/>
      <c r="S17" s="252"/>
      <c r="T17" s="252"/>
      <c r="U17" s="252"/>
    </row>
    <row r="18" spans="1:21" s="11" customFormat="1" x14ac:dyDescent="0.3">
      <c r="A18" s="17"/>
      <c r="B18" s="16"/>
      <c r="C18" s="253"/>
      <c r="D18" s="16"/>
      <c r="K18" s="16"/>
      <c r="L18" s="252"/>
      <c r="N18" s="16"/>
      <c r="O18" s="16"/>
      <c r="P18" s="252"/>
      <c r="Q18" s="252"/>
      <c r="R18" s="252"/>
      <c r="S18" s="252"/>
      <c r="T18" s="252"/>
      <c r="U18" s="252"/>
    </row>
    <row r="19" spans="1:21" s="11" customFormat="1" x14ac:dyDescent="0.3">
      <c r="A19" s="17"/>
      <c r="C19" s="253"/>
      <c r="D19" s="16"/>
      <c r="K19" s="16"/>
      <c r="L19" s="16"/>
      <c r="N19" s="16"/>
      <c r="O19" s="16"/>
      <c r="P19" s="16"/>
      <c r="Q19" s="16"/>
      <c r="S19" s="16"/>
      <c r="U19" s="16"/>
    </row>
    <row r="20" spans="1:21" s="11" customFormat="1" x14ac:dyDescent="0.3">
      <c r="A20" s="16"/>
      <c r="B20" s="253"/>
      <c r="D20" s="16"/>
      <c r="E20" s="16"/>
      <c r="F20" s="16"/>
      <c r="G20" s="16"/>
      <c r="H20" s="252"/>
      <c r="I20" s="252"/>
      <c r="J20" s="252"/>
      <c r="K20" s="252"/>
      <c r="L20" s="252"/>
      <c r="N20" s="16"/>
      <c r="O20" s="16"/>
      <c r="P20" s="252"/>
      <c r="Q20" s="252"/>
      <c r="R20" s="252"/>
      <c r="S20" s="252"/>
      <c r="T20" s="252"/>
      <c r="U20" s="252"/>
    </row>
    <row r="21" spans="1:21" s="11" customFormat="1" x14ac:dyDescent="0.3">
      <c r="C21" s="16"/>
      <c r="D21" s="16"/>
    </row>
    <row r="22" spans="1:21" x14ac:dyDescent="0.3">
      <c r="C22" s="9"/>
      <c r="D22" s="9"/>
    </row>
  </sheetData>
  <sortState xmlns:xlrd2="http://schemas.microsoft.com/office/spreadsheetml/2017/richdata2" ref="A5:J17">
    <sortCondition descending="1" ref="D5:D17"/>
  </sortState>
  <mergeCells count="13">
    <mergeCell ref="O3:Q3"/>
    <mergeCell ref="S3:U3"/>
    <mergeCell ref="E1:E4"/>
    <mergeCell ref="A1:D3"/>
    <mergeCell ref="N1:Q1"/>
    <mergeCell ref="R1:U1"/>
    <mergeCell ref="N2:Q2"/>
    <mergeCell ref="R2:U2"/>
    <mergeCell ref="F1:F4"/>
    <mergeCell ref="G1:G4"/>
    <mergeCell ref="H1:H4"/>
    <mergeCell ref="I1:I4"/>
    <mergeCell ref="J1:J4"/>
  </mergeCells>
  <conditionalFormatting sqref="B10:B11">
    <cfRule type="cellIs" dxfId="2" priority="3" stopIfTrue="1" operator="between">
      <formula>9</formula>
      <formula>12</formula>
    </cfRule>
  </conditionalFormatting>
  <conditionalFormatting sqref="E11">
    <cfRule type="cellIs" dxfId="1" priority="1" stopIfTrue="1" operator="between">
      <formula>9</formula>
      <formula>12</formula>
    </cfRule>
  </conditionalFormatting>
  <conditionalFormatting sqref="G10">
    <cfRule type="cellIs" dxfId="0" priority="2" stopIfTrue="1" operator="between">
      <formula>9</formula>
      <formula>12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ISANE</vt:lpstr>
      <vt:lpstr>EMANE</vt:lpstr>
      <vt:lpstr>VETERAN</vt:lpstr>
      <vt:lpstr>KUTSIKAD</vt:lpstr>
      <vt:lpstr>KENNEL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37255</dc:creator>
  <cp:lastModifiedBy>Liina Sepp</cp:lastModifiedBy>
  <dcterms:created xsi:type="dcterms:W3CDTF">2022-12-23T20:07:01Z</dcterms:created>
  <dcterms:modified xsi:type="dcterms:W3CDTF">2023-11-14T20:34:30Z</dcterms:modified>
</cp:coreProperties>
</file>