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lsnackee-my.sharepoint.com/personal/monika_balsnack_ee/Documents/Monika_isiklik/"/>
    </mc:Choice>
  </mc:AlternateContent>
  <xr:revisionPtr revIDLastSave="2" documentId="8_{B1C17768-F734-A94E-B70B-3AC805A9E4BB}" xr6:coauthVersionLast="47" xr6:coauthVersionMax="47" xr10:uidLastSave="{5D7837EE-1862-9840-ABBA-463AA222A823}"/>
  <bookViews>
    <workbookView xWindow="0" yWindow="760" windowWidth="30240" windowHeight="17580" xr2:uid="{52ABE814-6F4D-4415-9359-7B1AA4743DA8}"/>
  </bookViews>
  <sheets>
    <sheet name="pääste 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0" l="1"/>
  <c r="P7" i="10" s="1"/>
  <c r="P9" i="10"/>
  <c r="D27" i="10"/>
  <c r="L8" i="10"/>
  <c r="P8" i="10" s="1"/>
  <c r="L4" i="10"/>
  <c r="I6" i="10"/>
  <c r="P6" i="10" s="1"/>
  <c r="I5" i="10"/>
  <c r="P5" i="10" s="1"/>
  <c r="P10" i="10"/>
  <c r="P11" i="10"/>
  <c r="P12" i="10"/>
  <c r="P13" i="10"/>
  <c r="P14" i="10"/>
  <c r="F6" i="10"/>
  <c r="F4" i="10"/>
  <c r="F5" i="10"/>
  <c r="P4" i="10" l="1"/>
</calcChain>
</file>

<file path=xl/sharedStrings.xml><?xml version="1.0" encoding="utf-8"?>
<sst xmlns="http://schemas.openxmlformats.org/spreadsheetml/2006/main" count="65" uniqueCount="39">
  <si>
    <t>Koer</t>
  </si>
  <si>
    <t>Hinne/koht</t>
  </si>
  <si>
    <t>punktid</t>
  </si>
  <si>
    <t>Võistlusklass</t>
  </si>
  <si>
    <t>A</t>
  </si>
  <si>
    <t>B</t>
  </si>
  <si>
    <t>H/1</t>
  </si>
  <si>
    <t>H/2</t>
  </si>
  <si>
    <t>R/2</t>
  </si>
  <si>
    <t>Margman Luminosa</t>
  </si>
  <si>
    <t>Koerajuht</t>
  </si>
  <si>
    <t>Piret Koor</t>
  </si>
  <si>
    <t>Monika Rusing</t>
  </si>
  <si>
    <t>KOKKU</t>
  </si>
  <si>
    <t>R/3</t>
  </si>
  <si>
    <t>V</t>
  </si>
  <si>
    <t>R</t>
  </si>
  <si>
    <t>Margman Avatar</t>
  </si>
  <si>
    <t>VH</t>
  </si>
  <si>
    <t>H</t>
  </si>
  <si>
    <t xml:space="preserve">V </t>
  </si>
  <si>
    <t>R/1</t>
  </si>
  <si>
    <t>Kennelite arvestus</t>
  </si>
  <si>
    <t>Margman</t>
  </si>
  <si>
    <t>Allsaare</t>
  </si>
  <si>
    <t>punktid                 (B 1,5)</t>
  </si>
  <si>
    <t>Katrin Mänd</t>
  </si>
  <si>
    <t>Margman Salomon</t>
  </si>
  <si>
    <t>Dracomel</t>
  </si>
  <si>
    <t>Anna Lillepärg</t>
  </si>
  <si>
    <t>Baloo</t>
  </si>
  <si>
    <t>ESLÜ aasta parimad otsingukoerad 2025</t>
  </si>
  <si>
    <t>26.-27.04.2025 ESLÜ MV</t>
  </si>
  <si>
    <t>09.-10.08.202 SAR RH-W</t>
  </si>
  <si>
    <t>17.05.2025 SAR RH-F</t>
  </si>
  <si>
    <t xml:space="preserve">04-05.10.2025 SAR EMV </t>
  </si>
  <si>
    <t>punktid                (B 1,25)</t>
  </si>
  <si>
    <t>Margit Kuusman</t>
  </si>
  <si>
    <t>Margman Dream Chicca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</si>
</sst>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5" xfId="0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/>
    <xf numFmtId="0" fontId="1" fillId="2" borderId="28" xfId="0" applyFont="1" applyFill="1" applyBorder="1"/>
    <xf numFmtId="0" fontId="0" fillId="0" borderId="0" xfId="0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39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2" borderId="28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2" borderId="33" xfId="0" applyFill="1" applyBorder="1" applyAlignment="1">
      <alignment horizontal="center" wrapText="1"/>
    </xf>
    <xf numFmtId="0" fontId="1" fillId="2" borderId="28" xfId="0" applyFont="1" applyFill="1" applyBorder="1" applyAlignment="1">
      <alignment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4" fillId="0" borderId="37" xfId="0" applyFont="1" applyBorder="1" applyAlignment="1">
      <alignment horizontal="center" vertical="center"/>
    </xf>
    <xf numFmtId="14" fontId="1" fillId="2" borderId="33" xfId="0" applyNumberFormat="1" applyFont="1" applyFill="1" applyBorder="1" applyAlignment="1">
      <alignment horizontal="center" vertical="center"/>
    </xf>
    <xf numFmtId="14" fontId="1" fillId="2" borderId="34" xfId="0" applyNumberFormat="1" applyFont="1" applyFill="1" applyBorder="1" applyAlignment="1">
      <alignment horizontal="center" vertical="center"/>
    </xf>
    <xf numFmtId="14" fontId="1" fillId="2" borderId="29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A8D5-FC14-CD42-AC54-59A4F916B7D2}">
  <dimension ref="A1:P42"/>
  <sheetViews>
    <sheetView tabSelected="1" zoomScale="130" zoomScaleNormal="130" workbookViewId="0">
      <selection activeCell="B17" sqref="B17"/>
    </sheetView>
  </sheetViews>
  <sheetFormatPr baseColWidth="10" defaultColWidth="8.83203125" defaultRowHeight="15" x14ac:dyDescent="0.2"/>
  <cols>
    <col min="1" max="1" width="6.6640625" style="1" customWidth="1"/>
    <col min="2" max="2" width="20.83203125" customWidth="1"/>
    <col min="3" max="3" width="22.83203125" bestFit="1" customWidth="1"/>
    <col min="4" max="4" width="9.83203125" customWidth="1"/>
    <col min="5" max="5" width="9.33203125" customWidth="1"/>
    <col min="6" max="6" width="7.5" customWidth="1"/>
    <col min="7" max="7" width="10.83203125" customWidth="1"/>
    <col min="9" max="9" width="10.33203125" bestFit="1" customWidth="1"/>
    <col min="10" max="11" width="10.33203125" customWidth="1"/>
    <col min="12" max="12" width="9.83203125" customWidth="1"/>
    <col min="13" max="13" width="10.5" customWidth="1"/>
    <col min="14" max="14" width="10.33203125" bestFit="1" customWidth="1"/>
    <col min="17" max="17" width="13.5" bestFit="1" customWidth="1"/>
  </cols>
  <sheetData>
    <row r="1" spans="1:16" ht="34" customHeight="1" thickBot="1" x14ac:dyDescent="0.25">
      <c r="A1" s="53" t="s">
        <v>31</v>
      </c>
      <c r="B1" s="53"/>
      <c r="C1" s="53"/>
      <c r="D1" s="53"/>
      <c r="E1" s="53"/>
      <c r="F1" s="53"/>
    </row>
    <row r="2" spans="1:16" s="2" customFormat="1" ht="23.25" customHeight="1" thickBot="1" x14ac:dyDescent="0.25">
      <c r="A2" s="22"/>
      <c r="B2" s="23"/>
      <c r="C2" s="24"/>
      <c r="D2" s="60" t="s">
        <v>32</v>
      </c>
      <c r="E2" s="58"/>
      <c r="F2" s="61"/>
      <c r="G2" s="62" t="s">
        <v>34</v>
      </c>
      <c r="H2" s="63"/>
      <c r="I2" s="64"/>
      <c r="J2" s="57" t="s">
        <v>33</v>
      </c>
      <c r="K2" s="58"/>
      <c r="L2" s="59"/>
      <c r="M2" s="54" t="s">
        <v>35</v>
      </c>
      <c r="N2" s="55"/>
      <c r="O2" s="56"/>
      <c r="P2" s="41" t="s">
        <v>13</v>
      </c>
    </row>
    <row r="3" spans="1:16" s="3" customFormat="1" ht="25" thickBot="1" x14ac:dyDescent="0.25">
      <c r="A3" s="43"/>
      <c r="B3" s="44" t="s">
        <v>10</v>
      </c>
      <c r="C3" s="44" t="s">
        <v>0</v>
      </c>
      <c r="D3" s="48" t="s">
        <v>3</v>
      </c>
      <c r="E3" s="46" t="s">
        <v>1</v>
      </c>
      <c r="F3" s="49" t="s">
        <v>25</v>
      </c>
      <c r="G3" s="45" t="s">
        <v>3</v>
      </c>
      <c r="H3" s="46" t="s">
        <v>1</v>
      </c>
      <c r="I3" s="47" t="s">
        <v>2</v>
      </c>
      <c r="J3" s="48" t="s">
        <v>3</v>
      </c>
      <c r="K3" s="46" t="s">
        <v>1</v>
      </c>
      <c r="L3" s="47" t="s">
        <v>2</v>
      </c>
      <c r="M3" s="45" t="s">
        <v>3</v>
      </c>
      <c r="N3" s="46" t="s">
        <v>1</v>
      </c>
      <c r="O3" s="47" t="s">
        <v>36</v>
      </c>
      <c r="P3" s="50"/>
    </row>
    <row r="4" spans="1:16" x14ac:dyDescent="0.2">
      <c r="A4" s="42">
        <v>1</v>
      </c>
      <c r="B4" s="21" t="s">
        <v>12</v>
      </c>
      <c r="C4" s="21" t="s">
        <v>9</v>
      </c>
      <c r="D4" s="15" t="s">
        <v>5</v>
      </c>
      <c r="E4" s="16" t="s">
        <v>21</v>
      </c>
      <c r="F4" s="12">
        <f>(100+75)</f>
        <v>175</v>
      </c>
      <c r="G4" s="6"/>
      <c r="H4" s="4"/>
      <c r="I4" s="7"/>
      <c r="J4" s="15" t="s">
        <v>4</v>
      </c>
      <c r="K4" s="16" t="s">
        <v>6</v>
      </c>
      <c r="L4" s="17">
        <f>80+70</f>
        <v>150</v>
      </c>
      <c r="M4" s="18"/>
      <c r="N4" s="16"/>
      <c r="O4" s="17"/>
      <c r="P4" s="14">
        <f>O4+L4+F4</f>
        <v>325</v>
      </c>
    </row>
    <row r="5" spans="1:16" x14ac:dyDescent="0.2">
      <c r="A5" s="26">
        <v>2</v>
      </c>
      <c r="B5" s="19" t="s">
        <v>11</v>
      </c>
      <c r="C5" s="19" t="s">
        <v>17</v>
      </c>
      <c r="D5" s="5" t="s">
        <v>5</v>
      </c>
      <c r="E5" s="4" t="s">
        <v>14</v>
      </c>
      <c r="F5" s="12">
        <f>(80+75)*1.5</f>
        <v>232.5</v>
      </c>
      <c r="G5" s="6" t="s">
        <v>15</v>
      </c>
      <c r="H5" s="4" t="s">
        <v>7</v>
      </c>
      <c r="I5" s="7">
        <f>25+30</f>
        <v>55</v>
      </c>
      <c r="J5" s="37"/>
      <c r="K5" s="35"/>
      <c r="L5" s="36"/>
      <c r="M5" s="6"/>
      <c r="N5" s="4"/>
      <c r="O5" s="17"/>
      <c r="P5" s="14">
        <f>O5+I5+L5+F5</f>
        <v>287.5</v>
      </c>
    </row>
    <row r="6" spans="1:16" x14ac:dyDescent="0.2">
      <c r="A6" s="26">
        <v>3</v>
      </c>
      <c r="B6" s="33" t="s">
        <v>26</v>
      </c>
      <c r="C6" s="33" t="s">
        <v>27</v>
      </c>
      <c r="D6" s="5" t="s">
        <v>4</v>
      </c>
      <c r="E6" s="4" t="s">
        <v>14</v>
      </c>
      <c r="F6" s="12">
        <f>(50+70)</f>
        <v>120</v>
      </c>
      <c r="G6" s="6" t="s">
        <v>15</v>
      </c>
      <c r="H6" s="4" t="s">
        <v>6</v>
      </c>
      <c r="I6" s="7">
        <f>30+30</f>
        <v>60</v>
      </c>
      <c r="J6" s="5"/>
      <c r="K6" s="4"/>
      <c r="L6" s="7"/>
      <c r="M6" s="6"/>
      <c r="N6" s="4"/>
      <c r="O6" s="17"/>
      <c r="P6" s="14">
        <f>O6+I6+L6+F6</f>
        <v>180</v>
      </c>
    </row>
    <row r="7" spans="1:16" x14ac:dyDescent="0.2">
      <c r="A7" s="26">
        <v>4</v>
      </c>
      <c r="B7" s="19" t="s">
        <v>29</v>
      </c>
      <c r="C7" s="19" t="s">
        <v>30</v>
      </c>
      <c r="D7" s="5"/>
      <c r="E7" s="4"/>
      <c r="F7" s="12"/>
      <c r="G7" s="6"/>
      <c r="H7" s="4"/>
      <c r="I7" s="7"/>
      <c r="J7" s="5"/>
      <c r="K7" s="4"/>
      <c r="L7" s="7"/>
      <c r="M7" s="6" t="s">
        <v>4</v>
      </c>
      <c r="N7" s="4" t="s">
        <v>8</v>
      </c>
      <c r="O7" s="17">
        <f>(70+60)</f>
        <v>130</v>
      </c>
      <c r="P7" s="14">
        <f t="shared" ref="P7:P14" si="0">O7+L7+F7</f>
        <v>130</v>
      </c>
    </row>
    <row r="8" spans="1:16" x14ac:dyDescent="0.2">
      <c r="A8" s="26">
        <v>5</v>
      </c>
      <c r="B8" s="19" t="s">
        <v>37</v>
      </c>
      <c r="C8" s="19" t="s">
        <v>38</v>
      </c>
      <c r="D8" s="5"/>
      <c r="E8" s="4"/>
      <c r="F8" s="12"/>
      <c r="G8" s="6"/>
      <c r="H8" s="4"/>
      <c r="I8" s="7"/>
      <c r="J8" s="5" t="s">
        <v>20</v>
      </c>
      <c r="K8" s="4" t="s">
        <v>7</v>
      </c>
      <c r="L8" s="7">
        <f>30+25</f>
        <v>55</v>
      </c>
      <c r="M8" s="6"/>
      <c r="N8" s="4"/>
      <c r="O8" s="12"/>
      <c r="P8" s="14">
        <f t="shared" si="0"/>
        <v>55</v>
      </c>
    </row>
    <row r="9" spans="1:16" x14ac:dyDescent="0.2">
      <c r="A9" s="26">
        <v>6</v>
      </c>
      <c r="B9" s="19"/>
      <c r="C9" s="19"/>
      <c r="D9" s="5"/>
      <c r="E9" s="4"/>
      <c r="F9" s="12"/>
      <c r="G9" s="6"/>
      <c r="H9" s="4"/>
      <c r="I9" s="7"/>
      <c r="J9" s="5"/>
      <c r="K9" s="4"/>
      <c r="L9" s="7"/>
      <c r="M9" s="6"/>
      <c r="N9" s="4"/>
      <c r="O9" s="12"/>
      <c r="P9" s="14">
        <f t="shared" si="0"/>
        <v>0</v>
      </c>
    </row>
    <row r="10" spans="1:16" x14ac:dyDescent="0.2">
      <c r="A10" s="32">
        <v>7</v>
      </c>
      <c r="B10" s="33"/>
      <c r="C10" s="33"/>
      <c r="D10" s="37"/>
      <c r="E10" s="35"/>
      <c r="F10" s="38"/>
      <c r="G10" s="6"/>
      <c r="H10" s="4"/>
      <c r="I10" s="7"/>
      <c r="J10" s="37"/>
      <c r="K10" s="35"/>
      <c r="L10" s="36"/>
      <c r="M10" s="34"/>
      <c r="N10" s="35"/>
      <c r="O10" s="17"/>
      <c r="P10" s="14">
        <f t="shared" si="0"/>
        <v>0</v>
      </c>
    </row>
    <row r="11" spans="1:16" x14ac:dyDescent="0.2">
      <c r="A11" s="32">
        <v>8</v>
      </c>
      <c r="B11" s="33"/>
      <c r="C11" s="33"/>
      <c r="D11" s="37"/>
      <c r="E11" s="35"/>
      <c r="F11" s="38"/>
      <c r="G11" s="6"/>
      <c r="H11" s="4"/>
      <c r="I11" s="7"/>
      <c r="J11" s="37"/>
      <c r="K11" s="35"/>
      <c r="L11" s="36"/>
      <c r="M11" s="34"/>
      <c r="N11" s="35"/>
      <c r="O11" s="36"/>
      <c r="P11" s="14">
        <f t="shared" si="0"/>
        <v>0</v>
      </c>
    </row>
    <row r="12" spans="1:16" x14ac:dyDescent="0.2">
      <c r="A12" s="32">
        <v>9</v>
      </c>
      <c r="B12" s="33"/>
      <c r="C12" s="33"/>
      <c r="D12" s="37"/>
      <c r="E12" s="35"/>
      <c r="F12" s="38"/>
      <c r="G12" s="6"/>
      <c r="H12" s="4"/>
      <c r="I12" s="7"/>
      <c r="J12" s="37"/>
      <c r="K12" s="35"/>
      <c r="L12" s="36"/>
      <c r="M12" s="34"/>
      <c r="N12" s="35"/>
      <c r="O12" s="36"/>
      <c r="P12" s="14">
        <f t="shared" si="0"/>
        <v>0</v>
      </c>
    </row>
    <row r="13" spans="1:16" x14ac:dyDescent="0.2">
      <c r="A13" s="32">
        <v>10</v>
      </c>
      <c r="B13" s="33"/>
      <c r="C13" s="33"/>
      <c r="D13" s="37"/>
      <c r="E13" s="35"/>
      <c r="F13" s="38"/>
      <c r="G13" s="6"/>
      <c r="H13" s="4"/>
      <c r="I13" s="7"/>
      <c r="J13" s="37"/>
      <c r="K13" s="35"/>
      <c r="L13" s="36"/>
      <c r="M13" s="34"/>
      <c r="N13" s="35"/>
      <c r="O13" s="36"/>
      <c r="P13" s="14">
        <f t="shared" si="0"/>
        <v>0</v>
      </c>
    </row>
    <row r="14" spans="1:16" ht="16" thickBot="1" x14ac:dyDescent="0.25">
      <c r="A14" s="27">
        <v>11</v>
      </c>
      <c r="B14" s="20"/>
      <c r="C14" s="20"/>
      <c r="D14" s="11"/>
      <c r="E14" s="9"/>
      <c r="F14" s="13"/>
      <c r="G14" s="8"/>
      <c r="H14" s="9"/>
      <c r="I14" s="10"/>
      <c r="J14" s="11"/>
      <c r="K14" s="9"/>
      <c r="L14" s="10"/>
      <c r="M14" s="8"/>
      <c r="N14" s="9"/>
      <c r="O14" s="10"/>
      <c r="P14" s="14">
        <f t="shared" si="0"/>
        <v>0</v>
      </c>
    </row>
    <row r="16" spans="1:16" x14ac:dyDescent="0.2">
      <c r="D16" s="30"/>
      <c r="E16" s="31" t="s">
        <v>5</v>
      </c>
      <c r="F16" s="31" t="s">
        <v>4</v>
      </c>
      <c r="G16" s="31" t="s">
        <v>15</v>
      </c>
      <c r="H16" s="1"/>
      <c r="I16" s="28"/>
      <c r="J16" s="31" t="s">
        <v>5</v>
      </c>
      <c r="K16" s="31" t="s">
        <v>4</v>
      </c>
      <c r="L16" s="31" t="s">
        <v>15</v>
      </c>
    </row>
    <row r="17" spans="2:12" x14ac:dyDescent="0.2">
      <c r="D17" s="30">
        <v>1</v>
      </c>
      <c r="E17" s="29">
        <v>100</v>
      </c>
      <c r="F17" s="29">
        <v>70</v>
      </c>
      <c r="G17" s="29">
        <v>30</v>
      </c>
      <c r="H17" s="1"/>
      <c r="I17" s="30" t="s">
        <v>15</v>
      </c>
      <c r="J17" s="29">
        <v>150</v>
      </c>
      <c r="K17" s="29">
        <v>100</v>
      </c>
      <c r="L17" s="29">
        <v>40</v>
      </c>
    </row>
    <row r="18" spans="2:12" x14ac:dyDescent="0.2">
      <c r="D18" s="30">
        <v>2</v>
      </c>
      <c r="E18" s="29">
        <v>90</v>
      </c>
      <c r="F18" s="29">
        <v>60</v>
      </c>
      <c r="G18" s="29">
        <v>25</v>
      </c>
      <c r="H18" s="1"/>
      <c r="I18" s="30" t="s">
        <v>18</v>
      </c>
      <c r="J18" s="29">
        <v>125</v>
      </c>
      <c r="K18" s="29">
        <v>90</v>
      </c>
      <c r="L18" s="29">
        <v>35</v>
      </c>
    </row>
    <row r="19" spans="2:12" x14ac:dyDescent="0.2">
      <c r="D19" s="30">
        <v>3</v>
      </c>
      <c r="E19" s="29">
        <v>80</v>
      </c>
      <c r="F19" s="29">
        <v>50</v>
      </c>
      <c r="G19" s="29">
        <v>20</v>
      </c>
      <c r="H19" s="1"/>
      <c r="I19" s="30" t="s">
        <v>19</v>
      </c>
      <c r="J19" s="29">
        <v>100</v>
      </c>
      <c r="K19" s="29">
        <v>80</v>
      </c>
      <c r="L19" s="29">
        <v>30</v>
      </c>
    </row>
    <row r="20" spans="2:12" x14ac:dyDescent="0.2">
      <c r="D20" s="30">
        <v>4</v>
      </c>
      <c r="E20" s="29">
        <v>70</v>
      </c>
      <c r="F20" s="29">
        <v>40</v>
      </c>
      <c r="G20" s="29">
        <v>15</v>
      </c>
      <c r="H20" s="1"/>
      <c r="I20" s="30" t="s">
        <v>16</v>
      </c>
      <c r="J20" s="29">
        <v>75</v>
      </c>
      <c r="K20" s="29">
        <v>70</v>
      </c>
      <c r="L20" s="29">
        <v>25</v>
      </c>
    </row>
    <row r="21" spans="2:12" x14ac:dyDescent="0.2">
      <c r="D21" s="30">
        <v>5</v>
      </c>
      <c r="E21" s="29">
        <v>60</v>
      </c>
      <c r="F21" s="29">
        <v>30</v>
      </c>
      <c r="G21" s="29">
        <v>10</v>
      </c>
      <c r="H21" s="1"/>
      <c r="I21" s="25"/>
      <c r="J21" s="1"/>
      <c r="K21" s="1"/>
    </row>
    <row r="23" spans="2:12" x14ac:dyDescent="0.2">
      <c r="B23" s="2" t="s">
        <v>22</v>
      </c>
      <c r="C23" s="2" t="s">
        <v>0</v>
      </c>
    </row>
    <row r="24" spans="2:12" x14ac:dyDescent="0.2">
      <c r="B24" s="40" t="s">
        <v>23</v>
      </c>
      <c r="C24" s="52" t="s">
        <v>9</v>
      </c>
      <c r="D24" s="28">
        <v>325</v>
      </c>
    </row>
    <row r="25" spans="2:12" x14ac:dyDescent="0.2">
      <c r="B25" s="2"/>
      <c r="C25" s="52" t="s">
        <v>17</v>
      </c>
      <c r="D25" s="28">
        <v>287.5</v>
      </c>
    </row>
    <row r="26" spans="2:12" x14ac:dyDescent="0.2">
      <c r="B26" s="2"/>
      <c r="C26" s="52" t="s">
        <v>27</v>
      </c>
      <c r="D26" s="28">
        <v>180</v>
      </c>
    </row>
    <row r="27" spans="2:12" x14ac:dyDescent="0.2">
      <c r="B27" s="2"/>
      <c r="C27" s="28"/>
      <c r="D27" s="40">
        <f>SUM(D24:D26)</f>
        <v>792.5</v>
      </c>
    </row>
    <row r="28" spans="2:12" x14ac:dyDescent="0.2">
      <c r="B28" s="2"/>
      <c r="D28" s="2"/>
    </row>
    <row r="29" spans="2:12" x14ac:dyDescent="0.2">
      <c r="B29" s="2"/>
      <c r="C29" s="39"/>
      <c r="D29" s="51"/>
    </row>
    <row r="30" spans="2:12" x14ac:dyDescent="0.2">
      <c r="B30" s="2"/>
      <c r="C30" s="39"/>
    </row>
    <row r="31" spans="2:12" x14ac:dyDescent="0.2">
      <c r="B31" s="2"/>
      <c r="C31" s="39"/>
      <c r="D31" s="2"/>
    </row>
    <row r="32" spans="2:12" x14ac:dyDescent="0.2">
      <c r="B32" s="2"/>
      <c r="D32" s="2"/>
    </row>
    <row r="33" spans="2:3" x14ac:dyDescent="0.2">
      <c r="B33" s="2"/>
    </row>
    <row r="34" spans="2:3" x14ac:dyDescent="0.2">
      <c r="B34" s="2"/>
      <c r="C34" s="39"/>
    </row>
    <row r="36" spans="2:3" x14ac:dyDescent="0.2">
      <c r="B36" s="2"/>
      <c r="C36" s="39"/>
    </row>
    <row r="39" spans="2:3" x14ac:dyDescent="0.2">
      <c r="B39" s="40" t="s">
        <v>23</v>
      </c>
      <c r="C39" s="40"/>
    </row>
    <row r="40" spans="2:3" x14ac:dyDescent="0.2">
      <c r="B40" s="40" t="s">
        <v>24</v>
      </c>
      <c r="C40" s="40"/>
    </row>
    <row r="41" spans="2:3" x14ac:dyDescent="0.2">
      <c r="B41" s="40" t="s">
        <v>28</v>
      </c>
      <c r="C41" s="40"/>
    </row>
    <row r="42" spans="2:3" x14ac:dyDescent="0.2">
      <c r="B42" s="40"/>
      <c r="C42" s="40"/>
    </row>
  </sheetData>
  <sortState xmlns:xlrd2="http://schemas.microsoft.com/office/spreadsheetml/2017/richdata2" ref="B4:P14">
    <sortCondition descending="1" ref="P4:P14"/>
  </sortState>
  <mergeCells count="5">
    <mergeCell ref="A1:F1"/>
    <mergeCell ref="M2:O2"/>
    <mergeCell ref="J2:L2"/>
    <mergeCell ref="D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pääste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 Rusing</cp:lastModifiedBy>
  <dcterms:created xsi:type="dcterms:W3CDTF">2018-11-13T13:13:20Z</dcterms:created>
  <dcterms:modified xsi:type="dcterms:W3CDTF">2025-12-02T19:30:41Z</dcterms:modified>
</cp:coreProperties>
</file>